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егтярёва_Ю\Desktop\МЕНЮ на сайт\"/>
    </mc:Choice>
  </mc:AlternateContent>
  <bookViews>
    <workbookView xWindow="0" yWindow="0" windowWidth="25605" windowHeight="10620" tabRatio="874" activeTab="2"/>
  </bookViews>
  <sheets>
    <sheet name="Предельные величины ХЕ" sheetId="127" r:id="rId1"/>
    <sheet name="Колораж" sheetId="128" r:id="rId2"/>
    <sheet name="Меню СД" sheetId="126" r:id="rId3"/>
    <sheet name="Расчёт ХЭХ" sheetId="130" r:id="rId4"/>
    <sheet name="соотношение ЭЦ" sheetId="71" r:id="rId5"/>
    <sheet name="Коррекция сахара и жира" sheetId="131" r:id="rId6"/>
  </sheets>
  <definedNames>
    <definedName name="_xlnm._FilterDatabase" localSheetId="2" hidden="1">'Меню СД'!$A$7:$P$289</definedName>
    <definedName name="_xlnm.Print_Area" localSheetId="2">'Меню СД'!$A$1:$P$291</definedName>
    <definedName name="_xlnm.Print_Area" localSheetId="4">'соотношение ЭЦ'!$A$1:$P$64</definedName>
  </definedNames>
  <calcPr calcId="162913"/>
</workbook>
</file>

<file path=xl/calcChain.xml><?xml version="1.0" encoding="utf-8"?>
<calcChain xmlns="http://schemas.openxmlformats.org/spreadsheetml/2006/main">
  <c r="F89" i="126" l="1"/>
  <c r="G89" i="126"/>
  <c r="H89" i="126"/>
  <c r="I89" i="126"/>
  <c r="J89" i="126"/>
  <c r="K89" i="126"/>
  <c r="L89" i="126"/>
  <c r="M89" i="126"/>
  <c r="N89" i="126"/>
  <c r="O89" i="126"/>
  <c r="P89" i="126"/>
  <c r="E89" i="126"/>
  <c r="F83" i="126"/>
  <c r="G83" i="126"/>
  <c r="H83" i="126"/>
  <c r="I83" i="126"/>
  <c r="J83" i="126"/>
  <c r="K83" i="126"/>
  <c r="L83" i="126"/>
  <c r="M83" i="126"/>
  <c r="N83" i="126"/>
  <c r="O83" i="126"/>
  <c r="P83" i="126"/>
  <c r="D83" i="126"/>
  <c r="E83" i="126"/>
  <c r="D77" i="126"/>
  <c r="I9" i="131" l="1"/>
  <c r="I10" i="131"/>
  <c r="I11" i="131"/>
  <c r="I12" i="131"/>
  <c r="I13" i="131"/>
  <c r="I14" i="131"/>
  <c r="I15" i="131"/>
  <c r="I16" i="131"/>
  <c r="I17" i="131"/>
  <c r="I18" i="131"/>
  <c r="I19" i="131"/>
  <c r="I20" i="131"/>
  <c r="I21" i="131"/>
  <c r="I52" i="131"/>
  <c r="I53" i="131"/>
  <c r="I45" i="131"/>
  <c r="I41" i="131"/>
  <c r="I36" i="131"/>
  <c r="I54" i="131" l="1"/>
  <c r="I51" i="131"/>
  <c r="I50" i="131"/>
  <c r="I49" i="131"/>
  <c r="I48" i="131"/>
  <c r="I47" i="131"/>
  <c r="I46" i="131"/>
  <c r="I44" i="131"/>
  <c r="I43" i="131"/>
  <c r="I42" i="131"/>
  <c r="I40" i="131"/>
  <c r="I39" i="131"/>
  <c r="I38" i="131"/>
  <c r="I37" i="131"/>
  <c r="I35" i="131"/>
  <c r="I8" i="131"/>
  <c r="C25" i="126" l="1"/>
  <c r="D288" i="126"/>
  <c r="C288" i="126"/>
  <c r="D287" i="126"/>
  <c r="D286" i="126"/>
  <c r="D285" i="126"/>
  <c r="D283" i="126"/>
  <c r="C283" i="126"/>
  <c r="D282" i="126"/>
  <c r="D281" i="126"/>
  <c r="D280" i="126"/>
  <c r="D279" i="126"/>
  <c r="D278" i="126"/>
  <c r="D276" i="126"/>
  <c r="C276" i="126"/>
  <c r="D275" i="126"/>
  <c r="D274" i="126"/>
  <c r="D273" i="126"/>
  <c r="D271" i="126"/>
  <c r="C271" i="126"/>
  <c r="D270" i="126"/>
  <c r="D269" i="126"/>
  <c r="D268" i="126"/>
  <c r="D267" i="126"/>
  <c r="D266" i="126"/>
  <c r="D260" i="126"/>
  <c r="C260" i="126"/>
  <c r="D259" i="126"/>
  <c r="D258" i="126"/>
  <c r="D257" i="126"/>
  <c r="D255" i="126"/>
  <c r="C255" i="126"/>
  <c r="D254" i="126"/>
  <c r="D253" i="126"/>
  <c r="D252" i="126"/>
  <c r="D251" i="126"/>
  <c r="D249" i="126"/>
  <c r="D247" i="126"/>
  <c r="C247" i="126"/>
  <c r="D246" i="126"/>
  <c r="D245" i="126"/>
  <c r="D244" i="126"/>
  <c r="D242" i="126"/>
  <c r="C242" i="126"/>
  <c r="D241" i="126"/>
  <c r="D240" i="126"/>
  <c r="D239" i="126"/>
  <c r="D238" i="126"/>
  <c r="D232" i="126"/>
  <c r="C232" i="126"/>
  <c r="D231" i="126"/>
  <c r="D230" i="126"/>
  <c r="D229" i="126"/>
  <c r="D227" i="126"/>
  <c r="C227" i="126"/>
  <c r="D226" i="126"/>
  <c r="D225" i="126"/>
  <c r="D224" i="126"/>
  <c r="D223" i="126"/>
  <c r="D222" i="126"/>
  <c r="D221" i="126"/>
  <c r="D219" i="126"/>
  <c r="C219" i="126"/>
  <c r="D218" i="126"/>
  <c r="D217" i="126"/>
  <c r="D216" i="126"/>
  <c r="D214" i="126"/>
  <c r="C214" i="126"/>
  <c r="D213" i="126"/>
  <c r="D212" i="126"/>
  <c r="D211" i="126"/>
  <c r="D204" i="126"/>
  <c r="C204" i="126"/>
  <c r="D203" i="126"/>
  <c r="D202" i="126"/>
  <c r="D201" i="126"/>
  <c r="D199" i="126"/>
  <c r="C199" i="126"/>
  <c r="D198" i="126"/>
  <c r="D197" i="126"/>
  <c r="D196" i="126"/>
  <c r="D193" i="126"/>
  <c r="D191" i="126"/>
  <c r="C191" i="126"/>
  <c r="D190" i="126"/>
  <c r="D189" i="126"/>
  <c r="D188" i="126"/>
  <c r="D186" i="126"/>
  <c r="C186" i="126"/>
  <c r="D185" i="126"/>
  <c r="D184" i="126"/>
  <c r="D183" i="126"/>
  <c r="D182" i="126"/>
  <c r="D176" i="126"/>
  <c r="C176" i="126"/>
  <c r="D175" i="126"/>
  <c r="D174" i="126"/>
  <c r="D173" i="126"/>
  <c r="D171" i="126"/>
  <c r="C171" i="126"/>
  <c r="D170" i="126"/>
  <c r="D169" i="126"/>
  <c r="D168" i="126"/>
  <c r="D167" i="126"/>
  <c r="D165" i="126"/>
  <c r="D163" i="126"/>
  <c r="C163" i="126"/>
  <c r="D162" i="126"/>
  <c r="D161" i="126"/>
  <c r="D160" i="126"/>
  <c r="D158" i="126"/>
  <c r="C158" i="126"/>
  <c r="D157" i="126"/>
  <c r="D156" i="126"/>
  <c r="D154" i="126"/>
  <c r="D153" i="126"/>
  <c r="D147" i="126"/>
  <c r="C147" i="126"/>
  <c r="D146" i="126"/>
  <c r="D145" i="126"/>
  <c r="D144" i="126"/>
  <c r="D142" i="126"/>
  <c r="C142" i="126"/>
  <c r="D141" i="126"/>
  <c r="D140" i="126"/>
  <c r="D139" i="126"/>
  <c r="D136" i="126"/>
  <c r="D134" i="126"/>
  <c r="C134" i="126"/>
  <c r="D133" i="126"/>
  <c r="D132" i="126"/>
  <c r="D131" i="126"/>
  <c r="D129" i="126"/>
  <c r="C129" i="126"/>
  <c r="D128" i="126"/>
  <c r="D127" i="126"/>
  <c r="D126" i="126"/>
  <c r="D125" i="126"/>
  <c r="D124" i="126"/>
  <c r="D118" i="126"/>
  <c r="C118" i="126"/>
  <c r="D117" i="126"/>
  <c r="D116" i="126"/>
  <c r="D115" i="126"/>
  <c r="D113" i="126"/>
  <c r="C113" i="126"/>
  <c r="D112" i="126"/>
  <c r="D111" i="126"/>
  <c r="D110" i="126"/>
  <c r="D108" i="126"/>
  <c r="D107" i="126"/>
  <c r="D105" i="126"/>
  <c r="C105" i="126"/>
  <c r="D104" i="126"/>
  <c r="D103" i="126"/>
  <c r="D102" i="126"/>
  <c r="D100" i="126"/>
  <c r="C100" i="126"/>
  <c r="D99" i="126"/>
  <c r="D98" i="126"/>
  <c r="D97" i="126"/>
  <c r="D96" i="126"/>
  <c r="D94" i="126"/>
  <c r="D88" i="126"/>
  <c r="C88" i="126"/>
  <c r="D87" i="126"/>
  <c r="D86" i="126"/>
  <c r="D85" i="126"/>
  <c r="C83" i="126"/>
  <c r="D82" i="126"/>
  <c r="D81" i="126"/>
  <c r="D80" i="126"/>
  <c r="D75" i="126"/>
  <c r="C75" i="126"/>
  <c r="D74" i="126"/>
  <c r="D73" i="126"/>
  <c r="D72" i="126"/>
  <c r="D70" i="126"/>
  <c r="C70" i="126"/>
  <c r="D69" i="126"/>
  <c r="D68" i="126"/>
  <c r="D67" i="126"/>
  <c r="D66" i="126"/>
  <c r="D65" i="126"/>
  <c r="D59" i="126"/>
  <c r="C59" i="126"/>
  <c r="D58" i="126"/>
  <c r="D57" i="126"/>
  <c r="D56" i="126"/>
  <c r="D54" i="126"/>
  <c r="C54" i="126"/>
  <c r="D53" i="126"/>
  <c r="D52" i="126"/>
  <c r="D51" i="126"/>
  <c r="D50" i="126"/>
  <c r="D49" i="126"/>
  <c r="D47" i="126"/>
  <c r="C47" i="126"/>
  <c r="D46" i="126"/>
  <c r="D45" i="126"/>
  <c r="D44" i="126"/>
  <c r="D42" i="126"/>
  <c r="C42" i="126"/>
  <c r="D41" i="126"/>
  <c r="D40" i="126"/>
  <c r="D39" i="126"/>
  <c r="D38" i="126"/>
  <c r="D37" i="126"/>
  <c r="D36" i="126"/>
  <c r="D30" i="126"/>
  <c r="C30" i="126"/>
  <c r="D29" i="126"/>
  <c r="D28" i="126"/>
  <c r="D27" i="126"/>
  <c r="D25" i="126"/>
  <c r="D24" i="126"/>
  <c r="D23" i="126"/>
  <c r="D22" i="126"/>
  <c r="D19" i="126"/>
  <c r="D17" i="126"/>
  <c r="C17" i="126"/>
  <c r="D16" i="126"/>
  <c r="D15" i="126"/>
  <c r="D14" i="126"/>
  <c r="D12" i="126"/>
  <c r="C12" i="126"/>
  <c r="D11" i="126"/>
  <c r="D10" i="126"/>
  <c r="D8" i="126"/>
  <c r="D7" i="126"/>
</calcChain>
</file>

<file path=xl/sharedStrings.xml><?xml version="1.0" encoding="utf-8"?>
<sst xmlns="http://schemas.openxmlformats.org/spreadsheetml/2006/main" count="921" uniqueCount="344">
  <si>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</si>
  <si>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</si>
  <si>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</si>
  <si>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</si>
  <si>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</si>
  <si>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</si>
  <si>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</si>
  <si>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</si>
  <si>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</si>
  <si>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</si>
  <si>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</si>
  <si>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</si>
  <si>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</si>
  <si>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</si>
  <si>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</si>
  <si>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</si>
  <si>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</si>
  <si>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</si>
  <si>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</si>
  <si>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Всего за Пятница-2</t>
  </si>
  <si>
    <t>Итого за Обед</t>
  </si>
  <si>
    <t>Итого за _Завтрак</t>
  </si>
  <si>
    <t>_Завтрак</t>
  </si>
  <si>
    <t>День/неделя: Пятница-2</t>
  </si>
  <si>
    <t>Всего за Четверг-2</t>
  </si>
  <si>
    <t>День/неделя: Четверг-2</t>
  </si>
  <si>
    <t>Всего за Среда-2</t>
  </si>
  <si>
    <t>День/неделя: Среда-2</t>
  </si>
  <si>
    <t>Всего за Вторник-2</t>
  </si>
  <si>
    <t>День/неделя: Вторник-2</t>
  </si>
  <si>
    <t>Всего за Понедельник-2</t>
  </si>
  <si>
    <t>День/неделя: Понедельник-2</t>
  </si>
  <si>
    <t>Всего за Пятница-1</t>
  </si>
  <si>
    <t>День/неделя: Пятница-1</t>
  </si>
  <si>
    <t>Всего за Четверг-1</t>
  </si>
  <si>
    <t>День/неделя: Четверг-1</t>
  </si>
  <si>
    <t>Всего за Среда-1</t>
  </si>
  <si>
    <t>День/неделя: Среда-1</t>
  </si>
  <si>
    <t>Всего за Вторник-1</t>
  </si>
  <si>
    <t>День/неделя: Вторник-1</t>
  </si>
  <si>
    <t>Всего за Понедельник-1</t>
  </si>
  <si>
    <t>Энергетическая ценность (ккал)</t>
  </si>
  <si>
    <t>Наименование дней недели, блюд</t>
  </si>
  <si>
    <t>№ рец.</t>
  </si>
  <si>
    <t>Салат из свеклы с зелёным горошком</t>
  </si>
  <si>
    <t>Каша гречневая рассыпчатая</t>
  </si>
  <si>
    <t>Хлеб ржано- пшеничный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</si>
  <si>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</si>
  <si>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</si>
  <si>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</si>
  <si>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</si>
  <si>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</si>
  <si>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</si>
  <si>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Вторник - 1</t>
  </si>
  <si>
    <t>Среда - 1</t>
  </si>
  <si>
    <t>Вторник - 2</t>
  </si>
  <si>
    <t>Среда - 2</t>
  </si>
  <si>
    <t>Завтраки</t>
  </si>
  <si>
    <t>Выполнение БЖУ</t>
  </si>
  <si>
    <t>Соотношение БЖУ</t>
  </si>
  <si>
    <t>ЭЦ</t>
  </si>
  <si>
    <t>Понедельник - 1</t>
  </si>
  <si>
    <t>Четверг - 1</t>
  </si>
  <si>
    <t>Пятница - 1</t>
  </si>
  <si>
    <t>Понедельник - 2</t>
  </si>
  <si>
    <t>Четверг - 2</t>
  </si>
  <si>
    <t>Пятница - 2</t>
  </si>
  <si>
    <t xml:space="preserve">Среднее </t>
  </si>
  <si>
    <t>Обеды</t>
  </si>
  <si>
    <t>Винегрет овощной</t>
  </si>
  <si>
    <t>Полдник</t>
  </si>
  <si>
    <t>Итого за Полдник</t>
  </si>
  <si>
    <t>Рагу из овощей</t>
  </si>
  <si>
    <t>Капуста тушеная</t>
  </si>
  <si>
    <t>Итого за полдники</t>
  </si>
  <si>
    <t>Среднее значение за полдники</t>
  </si>
  <si>
    <t>Полдники</t>
  </si>
  <si>
    <t>4М</t>
  </si>
  <si>
    <t xml:space="preserve">Йогурт </t>
  </si>
  <si>
    <t>Фрукты (мандарины)</t>
  </si>
  <si>
    <t xml:space="preserve">Фрукты (яблоки) </t>
  </si>
  <si>
    <t xml:space="preserve">Суп картофельный с бобовыми на курином бульоне </t>
  </si>
  <si>
    <t>Фрукты (яблоки)</t>
  </si>
  <si>
    <t>ХЕ</t>
  </si>
  <si>
    <t>Второй завтрак</t>
  </si>
  <si>
    <t>Национальное руководство. Нутрициология и клиническая диетология, ред, В.А. Тутельян, изд. ГЭОТАР-Медиа, 2020</t>
  </si>
  <si>
    <t>Руководство для практикующих врачей. Рациональная фармакотерапия детских заболеваний, ред. А.А. Баранов, изд. Литерра, 2007</t>
  </si>
  <si>
    <t>Руководство по лечебному питанию детей, ред. К.С. Лододо, Т.Э, Боровик изд. М-Медицина, 2000</t>
  </si>
  <si>
    <t>СанПиН 2.3/2.4 3590-19</t>
  </si>
  <si>
    <t>7-10 лет</t>
  </si>
  <si>
    <t>15-16</t>
  </si>
  <si>
    <t>5-6 лет</t>
  </si>
  <si>
    <t>15-19</t>
  </si>
  <si>
    <t>не регламентирует</t>
  </si>
  <si>
    <t>11-14 лет мальчики</t>
  </si>
  <si>
    <t>18-20</t>
  </si>
  <si>
    <t>7-9 лет</t>
  </si>
  <si>
    <t>18-22,5</t>
  </si>
  <si>
    <t>11-14 лет девочки</t>
  </si>
  <si>
    <t>16-17</t>
  </si>
  <si>
    <t>10-11 лет</t>
  </si>
  <si>
    <t>20-25</t>
  </si>
  <si>
    <t>15-18  юноши</t>
  </si>
  <si>
    <t>19-21</t>
  </si>
  <si>
    <t>12-13 лет</t>
  </si>
  <si>
    <t>22-27,5</t>
  </si>
  <si>
    <t>15-18  девушки</t>
  </si>
  <si>
    <t>17-18</t>
  </si>
  <si>
    <t>14-15 лет</t>
  </si>
  <si>
    <t>26-31</t>
  </si>
  <si>
    <t>СанПиН 2.3/2.4 3590-90</t>
  </si>
  <si>
    <t>Национальное руководство. Нутрициология и клиническая диетология, ред, В.А. Тутельян, изд. ГЭОТАР-Медиа, 2020; Руководство для практикующих врачей. Рациональная фармакотерапия детских заболеваний, ред. А.А. Баранов, изд. Литерра, 2007</t>
  </si>
  <si>
    <t>Возраст</t>
  </si>
  <si>
    <t xml:space="preserve">с 7 до 11 лет   </t>
  </si>
  <si>
    <t xml:space="preserve">с 12 лет и старше  </t>
  </si>
  <si>
    <t>Суточная калорийность</t>
  </si>
  <si>
    <t>не регламентировано</t>
  </si>
  <si>
    <t>Белки</t>
  </si>
  <si>
    <t>Жиры</t>
  </si>
  <si>
    <t>Углеводы</t>
  </si>
  <si>
    <t>ХЕ\сутки</t>
  </si>
  <si>
    <t>28**</t>
  </si>
  <si>
    <t>32**</t>
  </si>
  <si>
    <t xml:space="preserve">* Расчетные данные исходя нормы </t>
  </si>
  <si>
    <t>** Расчетные данные исходя из соотношения  1 ХЕ =12 г. углеводов</t>
  </si>
  <si>
    <t>Компот из сухофруктов со стевией</t>
  </si>
  <si>
    <t>Какао с молоком со стевией</t>
  </si>
  <si>
    <t>Чай со стевией</t>
  </si>
  <si>
    <t>Компот из черной смородины со стевией</t>
  </si>
  <si>
    <t>Кофейный напиток с молоком со стевией</t>
  </si>
  <si>
    <t>Компот из свежих яблок со стевией</t>
  </si>
  <si>
    <t>Чай с лимоном со стевией</t>
  </si>
  <si>
    <t>Каша перловая рассыпчатая</t>
  </si>
  <si>
    <t>Компот из свежих груш со стевией</t>
  </si>
  <si>
    <t>Итого за Второй завтрак</t>
  </si>
  <si>
    <t>Расчетная норма по МР 2.4.0162-19</t>
  </si>
  <si>
    <t xml:space="preserve">Выполнение МР, % от суточной нормы </t>
  </si>
  <si>
    <t>Возраст 7-11 лет</t>
  </si>
  <si>
    <t xml:space="preserve">100 % Норма МР </t>
  </si>
  <si>
    <t>Цена</t>
  </si>
  <si>
    <t>Итого за второй завтрак</t>
  </si>
  <si>
    <t>7-11 лет</t>
  </si>
  <si>
    <t>12-18 лет</t>
  </si>
  <si>
    <t>Соотношение БЖУ к ЭЦ</t>
  </si>
  <si>
    <t>Обоснование потребности в пищевых веществах и энергии для больных сахарным диабетом</t>
  </si>
  <si>
    <t>Принимаемые в качестве критерия величины</t>
  </si>
  <si>
    <t>Каша жидкая молочная из овсяной  крупы</t>
  </si>
  <si>
    <t>Бутерброд с отварными мясными продуктами, 36/24</t>
  </si>
  <si>
    <t xml:space="preserve">Кофейный напиток с молоком </t>
  </si>
  <si>
    <t xml:space="preserve">Фрукты </t>
  </si>
  <si>
    <t xml:space="preserve">Смесь из сухофруктов </t>
  </si>
  <si>
    <t xml:space="preserve">Фрукты (мандарины) </t>
  </si>
  <si>
    <t>67М/СД</t>
  </si>
  <si>
    <t>Сыр порционно</t>
  </si>
  <si>
    <t>Биточки с соусом сметанным, 80/30</t>
  </si>
  <si>
    <t>Пюре из бобовых с маслом</t>
  </si>
  <si>
    <t>Компот из сухофруктов с сиропом стевии</t>
  </si>
  <si>
    <t>268М/330М/СД</t>
  </si>
  <si>
    <t>Смесь из сухофруктов</t>
  </si>
  <si>
    <t>Подгарнировка из овощей свежих (огурцы)</t>
  </si>
  <si>
    <t>Гуляш из говядины, 45/45</t>
  </si>
  <si>
    <t>Йогурт</t>
  </si>
  <si>
    <t>259М/СД</t>
  </si>
  <si>
    <t xml:space="preserve">Салат из белокачанной капусты с яблоками </t>
  </si>
  <si>
    <t xml:space="preserve">Жаркое по-домашнему </t>
  </si>
  <si>
    <t xml:space="preserve">Пудинг творожный </t>
  </si>
  <si>
    <t xml:space="preserve">Овощи припущенные с маслом </t>
  </si>
  <si>
    <t>Подгарнировка из овощей свежих (помидоры)</t>
  </si>
  <si>
    <t>Куриное филе запеченое с соусом сметанным, 80/30</t>
  </si>
  <si>
    <t>Котлеты или биточки рыбные с соусом сметанным, 80/30</t>
  </si>
  <si>
    <t>234М/330М/СД</t>
  </si>
  <si>
    <t>320К/330М/СД</t>
  </si>
  <si>
    <t>Подгарнировка из зелёного горошка</t>
  </si>
  <si>
    <t xml:space="preserve">Омлет с отварным картофелем </t>
  </si>
  <si>
    <t>Чай с лимоном с сиропом стевии</t>
  </si>
  <si>
    <t>Котлеты рубленные из птицы с томатно-сметанным соусом, 80/30</t>
  </si>
  <si>
    <t>294М/331М/СД</t>
  </si>
  <si>
    <t xml:space="preserve">Говядина тушеная </t>
  </si>
  <si>
    <t>Плов из птицы</t>
  </si>
  <si>
    <t>Каша вязкая  молочная из кукурузной  крупы со стевией</t>
  </si>
  <si>
    <t>Фрукты (яблоки) потери</t>
  </si>
  <si>
    <t>Салат из свеклы отварной</t>
  </si>
  <si>
    <t>Бефстроганов из отварной говядины, 45/45 г.</t>
  </si>
  <si>
    <t>Плов из отварной говядины</t>
  </si>
  <si>
    <t xml:space="preserve">Салат из моркови с курагой </t>
  </si>
  <si>
    <t>Котлеты рубленные из птицы с соусом овощным, 80/30</t>
  </si>
  <si>
    <t>Запеканка творожная с соусом абрикосовым, 160/30</t>
  </si>
  <si>
    <t>223М/326М/СД</t>
  </si>
  <si>
    <t>53М/СД</t>
  </si>
  <si>
    <t xml:space="preserve">Уха Ростовская </t>
  </si>
  <si>
    <t>Подгарнировка  из овощей свежих (огурец)</t>
  </si>
  <si>
    <t>Птица тушенная в соусе с овощами</t>
  </si>
  <si>
    <t>Салат из моркови, яблок и апельсинов</t>
  </si>
  <si>
    <t>Рыба запеченая под молочным соусом</t>
  </si>
  <si>
    <t xml:space="preserve">Суп крестьянский с крупой на курином бульоне </t>
  </si>
  <si>
    <t xml:space="preserve">Плов из птицы </t>
  </si>
  <si>
    <t>171М/СД</t>
  </si>
  <si>
    <t>Печень по- строгановски, 45/45</t>
  </si>
  <si>
    <t xml:space="preserve">Предельные величины хлебных единиц (ХЕ) в сутки </t>
  </si>
  <si>
    <t>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</si>
  <si>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>15-16 лет</t>
  </si>
  <si>
    <t>15-19 лет</t>
  </si>
  <si>
    <t>Показатели</t>
  </si>
  <si>
    <t>Расчет нормы по таблице № 4 к МР 2.4.0162-19 «Особенности организации питания детей, страдающих сахарным диабетом и иными заболеваниями, сопровождающимися ограничениями в питании (в образовательных и оздоровительных организациях)"</t>
  </si>
  <si>
    <t xml:space="preserve">Рассольник ленинградский на курином бульоне </t>
  </si>
  <si>
    <t>ТТК/331М</t>
  </si>
  <si>
    <t>Щи из свежей капусты с картофелем на мясном бульоне со сметаной, 210/10</t>
  </si>
  <si>
    <t>Борщ из свежей капусты с картофелем со сметаной, 210/10</t>
  </si>
  <si>
    <t>Суп из овощей на курином бульоне, 210/10</t>
  </si>
  <si>
    <t>Суп из овощей на курином бульоне со сметаной, 210/10</t>
  </si>
  <si>
    <t>Щи из свежей капусты на курином бульоне со сметаной, 210/10</t>
  </si>
  <si>
    <t>Борщ с фасолью и картофелем со сметаной, 210/10</t>
  </si>
  <si>
    <t>Запеканка творожная (творог 5%) с соусом абрикосовым, 160/30</t>
  </si>
  <si>
    <t>Расчет химико-энергетических характеристик  типового диетического (сахарный диабет) меню</t>
  </si>
  <si>
    <t>Приложение № 1</t>
  </si>
  <si>
    <t xml:space="preserve">        Приложение №2</t>
  </si>
  <si>
    <t>Таблица 5 – Проведенные коррекции   рецептур для снижения сахара, соли, жиров</t>
  </si>
  <si>
    <t>Блюдо</t>
  </si>
  <si>
    <t xml:space="preserve">норма закладки грамм по классической рецептуре* </t>
  </si>
  <si>
    <t xml:space="preserve">коррекция </t>
  </si>
  <si>
    <t>% снижения</t>
  </si>
  <si>
    <t>1. Замена сахара на сироп стевии</t>
  </si>
  <si>
    <t>рецептура № 377/М</t>
  </si>
  <si>
    <t>рецептура № 349/М</t>
  </si>
  <si>
    <t>рецептура № 342/М</t>
  </si>
  <si>
    <t>рецептура № 376М</t>
  </si>
  <si>
    <t>Соус абрикосовый, 30 г</t>
  </si>
  <si>
    <t>рецептура №326/М</t>
  </si>
  <si>
    <t>Каша жидкая молочная из овсяной  крупы, 250 г</t>
  </si>
  <si>
    <t>рецептура №182М</t>
  </si>
  <si>
    <t>рецептура №182М/СД</t>
  </si>
  <si>
    <t>рецептура № 171/М</t>
  </si>
  <si>
    <t>рецептура № 171/М/СД</t>
  </si>
  <si>
    <t>Щи из свежей капусты с картофелем, 200 г</t>
  </si>
  <si>
    <t>рецептура №88/М</t>
  </si>
  <si>
    <t>рецептура №88М/СД</t>
  </si>
  <si>
    <t>рецептура № 99/М/СД</t>
  </si>
  <si>
    <t>рецептура № 294/М/СД</t>
  </si>
  <si>
    <t>рецептура № 96/М</t>
  </si>
  <si>
    <t>рецептура № 96/М/СД</t>
  </si>
  <si>
    <t>рецептура № 102/М</t>
  </si>
  <si>
    <t>рецептура № 102/М/СД</t>
  </si>
  <si>
    <t>Плов из отварной говядины, 180 г</t>
  </si>
  <si>
    <t>рецептура № 244/М</t>
  </si>
  <si>
    <t>рецептура № 244/М/СД</t>
  </si>
  <si>
    <t>Соус сметанный (овсяная мука), 30 г</t>
  </si>
  <si>
    <t>рецептура № 330/М/СД</t>
  </si>
  <si>
    <t>Замена муки пшеничной на муку овсяную</t>
  </si>
  <si>
    <t>рецептура № 143/М/СД</t>
  </si>
  <si>
    <t>Бефстроганов из отварной говядины (мука овсяная), 45/45 г</t>
  </si>
  <si>
    <t>рецептура № 245/М/СД</t>
  </si>
  <si>
    <t>4. Замена яйца куриного на жидкий белок (белок куриный)</t>
  </si>
  <si>
    <t>5. Замена крупы рисовой на др.виды круп (перловая, овсяная)</t>
  </si>
  <si>
    <t>Рассольник Ленинградский (крупа овсяная), 200 г</t>
  </si>
  <si>
    <t>рецептура № 96М/СД</t>
  </si>
  <si>
    <t>Замена крупы рисовой на крупу овсяную</t>
  </si>
  <si>
    <t>Замена крупы рисовой на крупу перловую</t>
  </si>
  <si>
    <t>Во всех рецептурах снижение закладки на 25 %</t>
  </si>
  <si>
    <t>*Сборник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</t>
  </si>
  <si>
    <t>Сборник технических нормативов. ФГАУ НЦЗД Минздрава России, НИИ ГиОЗДиП - Сборник рецептур блюд и кулинарных изделий для обучающихся образовательных организаций под редакцией член-корр. РАН, д.м.н., профессора В.Р. Кучмы – М.: Издатель Научный центр здоровья детей, 2016.</t>
  </si>
  <si>
    <t>рецептура № 379/М</t>
  </si>
  <si>
    <t>Какао с молоком со стевией, 180</t>
  </si>
  <si>
    <t>рецептура № 382/М</t>
  </si>
  <si>
    <t>Каша жидкая молочная из овсяной  крупы, 180</t>
  </si>
  <si>
    <t>рецептура № 182/М</t>
  </si>
  <si>
    <t>рецептура № 182/М/СД</t>
  </si>
  <si>
    <t>Винегрет овощной, 60 г</t>
  </si>
  <si>
    <t>рецептура №67М</t>
  </si>
  <si>
    <t>рецептура №67М/СД</t>
  </si>
  <si>
    <t>6. Замена сметаны 15% на сметану 10%</t>
  </si>
  <si>
    <t>Биточки с соусом сметанным, 80/3</t>
  </si>
  <si>
    <t>рецептура № 260М/СД</t>
  </si>
  <si>
    <t>Каша гречневая рассыпчатая,150 г</t>
  </si>
  <si>
    <t>Суп картофельный с бобовыми на курином бульоне, 220</t>
  </si>
  <si>
    <t>Жаркое по-домашнему , 250 г</t>
  </si>
  <si>
    <t>рецептура № 259/М</t>
  </si>
  <si>
    <t>рецептура № 259М/СД</t>
  </si>
  <si>
    <t>Компот из свежих груш со стевией, 180</t>
  </si>
  <si>
    <t>рецептура №241/К</t>
  </si>
  <si>
    <t>Пудинг творожный, 150</t>
  </si>
  <si>
    <t>рецептура №241/К/СД</t>
  </si>
  <si>
    <t>Чай со стевией, 180 г</t>
  </si>
  <si>
    <t>Салат Мозайка, 60</t>
  </si>
  <si>
    <t>рецептура № 94К</t>
  </si>
  <si>
    <t>рецептура № 94К/СД</t>
  </si>
  <si>
    <t>рецептура №82/М</t>
  </si>
  <si>
    <t>рецептура №82/М/СД</t>
  </si>
  <si>
    <t>Компот из черной смородины со стевией, 180</t>
  </si>
  <si>
    <t>рецептура № 457К</t>
  </si>
  <si>
    <t>рецептура №320К/330М/СД</t>
  </si>
  <si>
    <t>Капуста тушеная, 180</t>
  </si>
  <si>
    <t>рецептура № 321М</t>
  </si>
  <si>
    <t>рецептура № 321М/СД</t>
  </si>
  <si>
    <t>Рассольник Ленинградский, 180 г</t>
  </si>
  <si>
    <t>Соус сметанный, 30 г</t>
  </si>
  <si>
    <t>Компот из свежих яблок со стевией, 180</t>
  </si>
  <si>
    <t>Омлет  (белковый) с отварным картофелем, 220 г</t>
  </si>
  <si>
    <t>рецептура № 213/М/СД</t>
  </si>
  <si>
    <t>Чай с лимоном с сиропом стевии, 180</t>
  </si>
  <si>
    <t>Каша перловая рассыпчатая, 150</t>
  </si>
  <si>
    <t>рецептура №281К</t>
  </si>
  <si>
    <t>рецептура №291/М/СД</t>
  </si>
  <si>
    <t>рецептура №291/М</t>
  </si>
  <si>
    <t>рецептура №174М</t>
  </si>
  <si>
    <t>Каша вязкая  молочная из кукурузной  крупы со стевией, 200</t>
  </si>
  <si>
    <t>рецептура № 87/М/СД</t>
  </si>
  <si>
    <t xml:space="preserve">Овощи припущенные с маслом,150 </t>
  </si>
  <si>
    <t>рецептура № 136/М/СД</t>
  </si>
  <si>
    <t>рецептура №223М/СД</t>
  </si>
  <si>
    <t>Запеканка творожная  с соусом абрикосовым, 160/30</t>
  </si>
  <si>
    <t>рецептура № 53/М</t>
  </si>
  <si>
    <t>рецептура № 53/М/СД</t>
  </si>
  <si>
    <t>Печень по строгановки, 45/45</t>
  </si>
  <si>
    <t>рецептура № 255/332М/СД</t>
  </si>
  <si>
    <t>Уха Ростовская, 220</t>
  </si>
  <si>
    <t>рецептура № 151/К</t>
  </si>
  <si>
    <t>рецептура № 151/К/СД</t>
  </si>
  <si>
    <t>рецептура №292/М/СД</t>
  </si>
  <si>
    <t>рецептура № 292/М</t>
  </si>
  <si>
    <t>рецептура № 292М/СД</t>
  </si>
  <si>
    <t>рецептура №84/М/СД</t>
  </si>
  <si>
    <t>Рагу из овощей (мука овсяная),150 г</t>
  </si>
  <si>
    <t>рецептура № 143/М</t>
  </si>
  <si>
    <t>рецептура № 233/М328/М/СД</t>
  </si>
  <si>
    <t>Омлет  (белковый) с отварным картофелем,220 г</t>
  </si>
  <si>
    <t>рецептура № 213М/СД</t>
  </si>
  <si>
    <t>рецептура №98/М/СД</t>
  </si>
  <si>
    <t>рецептура №268М/СД</t>
  </si>
  <si>
    <t>7. Замена творога 9% на творог 5%</t>
  </si>
  <si>
    <t>8. Замена хлеба пшеничного на хлеб ржаной</t>
  </si>
  <si>
    <t>9. Снижение соли</t>
  </si>
  <si>
    <t>Замена сметаны 15% на сметану 10%</t>
  </si>
  <si>
    <t>Замена творога 9% на творог 5%</t>
  </si>
  <si>
    <t>Замена яйца куриного на жидкий белок (белок куриный)</t>
  </si>
  <si>
    <t xml:space="preserve">Кофейный напиток с молоком с сипрпом стевии, 180 </t>
  </si>
  <si>
    <t>Компот из сухофруктов со стевией, 180 г</t>
  </si>
  <si>
    <t>Замена хлеба пшеничного на хлеб ржаной</t>
  </si>
  <si>
    <t>Замена сахара на сироп стевии</t>
  </si>
  <si>
    <t>2.Замена муки пшеничной на муку овсяную</t>
  </si>
  <si>
    <t>3. Снижение жиров</t>
  </si>
  <si>
    <t>Показатели соотношения пищевых веществ и энергии Варианта реализации типового 10-ти дневного  диетического меню (сахарный диабет) для обучающихся общеобразовательных организаций Калинградской области</t>
  </si>
  <si>
    <t>Вариант реализации 10-ти дневного типового диетического меню для обучающихся 7-11 лет общеобразовательных организаций  Калининградской области с подтвержденным диагнозом сахарный диабет.</t>
  </si>
  <si>
    <t>Котлета мясная с томатно-сметанным соусом, 80/30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</si>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</sst>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₽_-;\-* #,##0.00\ _₽_-;_-* &quot;-&quot;??\ _₽_-;_-@_-"/>
    <numFmt numFmtId="165" formatCode="0.0"/>
    <numFmt numFmtId="166" formatCode="0.000"/>
    <numFmt numFmtId="167" formatCode="0&quot;/М/СД&quot;"/>
    <numFmt numFmtId="168" formatCode="0&quot;М&quot;"/>
    <numFmt numFmtId="169" formatCode="0&quot;М/СД&quot;"/>
    <numFmt numFmtId="170" formatCode="0&quot;М/ссж&quot;"/>
    <numFmt numFmtId="171" formatCode="0&quot;К&quot;"/>
    <numFmt numFmtId="172" formatCode="0&quot;К/ссж&quot;"/>
    <numFmt numFmtId="173" formatCode="0&quot;/М/330/М/СД&quot;"/>
    <numFmt numFmtId="174" formatCode="0&quot;/М/332/М/СД&quot;"/>
    <numFmt numFmtId="175" formatCode="0&quot;М/328М/СД&quot;"/>
    <numFmt numFmtId="176" formatCode="0&quot;К/СД&quot;"/>
    <numFmt numFmtId="177" formatCode="0&quot;/СД&quot;"/>
  </numFmts>
  <fonts count="4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8"/>
      <name val="Times New Roman"/>
      <family val="2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7"/>
      <name val="Times New Roman"/>
      <family val="2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2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8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0"/>
      <color theme="0"/>
      <name val="Times New Roman"/>
      <family val="2"/>
    </font>
    <font>
      <b/>
      <sz val="9"/>
      <name val="Times New Roman"/>
      <family val="2"/>
    </font>
    <font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theme="1"/>
      <name val="Times New Roman"/>
      <family val="2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FDD"/>
        <bgColor rgb="FF000000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0" fillId="0" borderId="0" xfId="0"/>
    <xf numFmtId="0" fontId="1" fillId="0" borderId="0" xfId="12"/>
    <xf numFmtId="0" fontId="8" fillId="0" borderId="1" xfId="12" applyNumberFormat="1" applyFont="1" applyBorder="1" applyAlignment="1">
      <alignment horizontal="center" vertical="center" wrapText="1"/>
    </xf>
    <xf numFmtId="0" fontId="8" fillId="0" borderId="1" xfId="12" applyNumberFormat="1" applyFont="1" applyBorder="1" applyAlignment="1">
      <alignment horizontal="center" vertical="center" wrapText="1"/>
    </xf>
    <xf numFmtId="9" fontId="9" fillId="0" borderId="1" xfId="12" applyNumberFormat="1" applyFont="1" applyBorder="1" applyAlignment="1">
      <alignment horizontal="center" vertical="center" wrapText="1"/>
    </xf>
    <xf numFmtId="9" fontId="9" fillId="5" borderId="1" xfId="12" applyNumberFormat="1" applyFont="1" applyFill="1" applyBorder="1" applyAlignment="1">
      <alignment horizontal="center" vertical="center" wrapText="1"/>
    </xf>
    <xf numFmtId="9" fontId="9" fillId="0" borderId="0" xfId="12" applyNumberFormat="1" applyFont="1" applyBorder="1" applyAlignment="1">
      <alignment horizontal="center" vertical="center" wrapText="1"/>
    </xf>
    <xf numFmtId="0" fontId="1" fillId="0" borderId="0" xfId="12"/>
    <xf numFmtId="0" fontId="8" fillId="0" borderId="1" xfId="12" applyNumberFormat="1" applyFont="1" applyBorder="1" applyAlignment="1">
      <alignment horizontal="center" vertical="center" wrapText="1"/>
    </xf>
    <xf numFmtId="0" fontId="20" fillId="0" borderId="0" xfId="12" applyFont="1"/>
    <xf numFmtId="2" fontId="1" fillId="0" borderId="0" xfId="12" applyNumberFormat="1" applyAlignment="1">
      <alignment horizontal="center"/>
    </xf>
    <xf numFmtId="0" fontId="11" fillId="4" borderId="11" xfId="12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 wrapText="1"/>
    </xf>
    <xf numFmtId="2" fontId="9" fillId="5" borderId="1" xfId="12" applyNumberFormat="1" applyFont="1" applyFill="1" applyBorder="1" applyAlignment="1">
      <alignment vertical="center"/>
    </xf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49" fontId="7" fillId="0" borderId="1" xfId="12" applyNumberFormat="1" applyFont="1" applyBorder="1" applyAlignment="1">
      <alignment horizontal="center" vertical="center" wrapText="1"/>
    </xf>
    <xf numFmtId="2" fontId="9" fillId="5" borderId="1" xfId="12" applyNumberFormat="1" applyFont="1" applyFill="1" applyBorder="1" applyAlignment="1">
      <alignment horizontal="right" vertical="center"/>
    </xf>
    <xf numFmtId="0" fontId="0" fillId="2" borderId="0" xfId="0" applyFill="1"/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2" fontId="22" fillId="0" borderId="1" xfId="14" applyNumberFormat="1" applyFont="1" applyBorder="1" applyAlignment="1">
      <alignment vertical="center" wrapText="1"/>
    </xf>
    <xf numFmtId="2" fontId="22" fillId="0" borderId="1" xfId="12" applyNumberFormat="1" applyFont="1" applyBorder="1"/>
    <xf numFmtId="2" fontId="22" fillId="0" borderId="1" xfId="12" applyNumberFormat="1" applyFont="1" applyBorder="1" applyAlignment="1">
      <alignment horizontal="right"/>
    </xf>
    <xf numFmtId="0" fontId="0" fillId="2" borderId="0" xfId="0" applyFill="1" applyBorder="1"/>
    <xf numFmtId="2" fontId="22" fillId="2" borderId="1" xfId="14" applyNumberFormat="1" applyFont="1" applyFill="1" applyBorder="1" applyAlignment="1">
      <alignment horizontal="right" vertical="center" wrapText="1"/>
    </xf>
    <xf numFmtId="0" fontId="1" fillId="2" borderId="0" xfId="12" applyFill="1"/>
    <xf numFmtId="9" fontId="9" fillId="2" borderId="1" xfId="12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169" fontId="10" fillId="2" borderId="1" xfId="20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2" fontId="18" fillId="0" borderId="1" xfId="1" applyNumberFormat="1" applyFont="1" applyFill="1" applyBorder="1" applyAlignment="1">
      <alignment horizontal="center" vertical="center" wrapText="1"/>
    </xf>
    <xf numFmtId="0" fontId="9" fillId="2" borderId="2" xfId="20" applyNumberFormat="1" applyFont="1" applyFill="1" applyBorder="1" applyAlignment="1">
      <alignment vertical="center"/>
    </xf>
    <xf numFmtId="166" fontId="18" fillId="0" borderId="1" xfId="10" applyNumberFormat="1" applyFont="1" applyFill="1" applyBorder="1" applyAlignment="1">
      <alignment horizontal="center" vertical="center" wrapText="1"/>
    </xf>
    <xf numFmtId="165" fontId="18" fillId="0" borderId="1" xfId="10" applyNumberFormat="1" applyFont="1" applyFill="1" applyBorder="1" applyAlignment="1">
      <alignment horizontal="center" vertical="center" wrapText="1"/>
    </xf>
    <xf numFmtId="2" fontId="18" fillId="0" borderId="1" xfId="10" applyNumberFormat="1" applyFont="1" applyFill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5" fontId="18" fillId="0" borderId="1" xfId="11" applyNumberFormat="1" applyFont="1" applyFill="1" applyBorder="1" applyAlignment="1">
      <alignment horizontal="center" vertical="center" wrapText="1"/>
    </xf>
    <xf numFmtId="2" fontId="18" fillId="0" borderId="1" xfId="11" applyNumberFormat="1" applyFont="1" applyFill="1" applyBorder="1" applyAlignment="1">
      <alignment horizontal="center" vertical="center" wrapText="1"/>
    </xf>
    <xf numFmtId="167" fontId="10" fillId="2" borderId="1" xfId="20" applyNumberFormat="1" applyFont="1" applyFill="1" applyBorder="1" applyAlignment="1">
      <alignment horizontal="center" vertical="center" wrapText="1"/>
    </xf>
    <xf numFmtId="0" fontId="10" fillId="2" borderId="1" xfId="20" applyNumberFormat="1" applyFont="1" applyFill="1" applyBorder="1" applyAlignment="1">
      <alignment horizontal="left" vertical="center" wrapText="1"/>
    </xf>
    <xf numFmtId="1" fontId="10" fillId="2" borderId="1" xfId="20" applyNumberFormat="1" applyFont="1" applyFill="1" applyBorder="1" applyAlignment="1">
      <alignment horizontal="center" vertical="center" wrapText="1"/>
    </xf>
    <xf numFmtId="168" fontId="10" fillId="2" borderId="1" xfId="20" applyNumberFormat="1" applyFont="1" applyFill="1" applyBorder="1" applyAlignment="1">
      <alignment horizontal="center" vertical="center" wrapText="1"/>
    </xf>
    <xf numFmtId="0" fontId="10" fillId="2" borderId="1" xfId="20" applyNumberFormat="1" applyFont="1" applyFill="1" applyBorder="1" applyAlignment="1">
      <alignment horizontal="center" vertical="center" wrapText="1"/>
    </xf>
    <xf numFmtId="170" fontId="10" fillId="2" borderId="1" xfId="20" applyNumberFormat="1" applyFont="1" applyFill="1" applyBorder="1" applyAlignment="1">
      <alignment horizontal="center" vertical="center" wrapText="1"/>
    </xf>
    <xf numFmtId="176" fontId="10" fillId="2" borderId="1" xfId="20" applyNumberFormat="1" applyFont="1" applyFill="1" applyBorder="1" applyAlignment="1">
      <alignment horizontal="center" vertical="center" wrapText="1"/>
    </xf>
    <xf numFmtId="172" fontId="10" fillId="2" borderId="1" xfId="20" applyNumberFormat="1" applyFont="1" applyFill="1" applyBorder="1" applyAlignment="1">
      <alignment horizontal="center" vertical="center" wrapText="1"/>
    </xf>
    <xf numFmtId="177" fontId="10" fillId="2" borderId="1" xfId="20" applyNumberFormat="1" applyFont="1" applyFill="1" applyBorder="1" applyAlignment="1">
      <alignment horizontal="center" vertical="center" wrapText="1"/>
    </xf>
    <xf numFmtId="171" fontId="10" fillId="2" borderId="1" xfId="20" applyNumberFormat="1" applyFont="1" applyFill="1" applyBorder="1" applyAlignment="1">
      <alignment horizontal="center" vertical="center" wrapText="1"/>
    </xf>
    <xf numFmtId="173" fontId="10" fillId="2" borderId="1" xfId="20" applyNumberFormat="1" applyFont="1" applyFill="1" applyBorder="1" applyAlignment="1">
      <alignment horizontal="center" vertical="center" wrapText="1"/>
    </xf>
    <xf numFmtId="174" fontId="10" fillId="2" borderId="1" xfId="20" applyNumberFormat="1" applyFont="1" applyFill="1" applyBorder="1" applyAlignment="1">
      <alignment horizontal="center" vertical="center" wrapText="1"/>
    </xf>
    <xf numFmtId="175" fontId="10" fillId="2" borderId="1" xfId="2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vertical="center"/>
    </xf>
    <xf numFmtId="16" fontId="27" fillId="0" borderId="1" xfId="0" applyNumberFormat="1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9" fontId="27" fillId="0" borderId="1" xfId="15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right" vertical="center"/>
    </xf>
    <xf numFmtId="165" fontId="22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/>
    </xf>
    <xf numFmtId="166" fontId="24" fillId="2" borderId="0" xfId="10" applyNumberFormat="1" applyFont="1" applyFill="1" applyBorder="1" applyAlignment="1">
      <alignment horizontal="center" vertical="center" wrapText="1"/>
    </xf>
    <xf numFmtId="166" fontId="24" fillId="2" borderId="0" xfId="1" applyNumberFormat="1" applyFont="1" applyFill="1" applyBorder="1" applyAlignment="1">
      <alignment horizontal="center" vertical="center" wrapText="1"/>
    </xf>
    <xf numFmtId="2" fontId="24" fillId="2" borderId="0" xfId="13" applyNumberFormat="1" applyFont="1" applyFill="1" applyBorder="1" applyAlignment="1">
      <alignment horizontal="center"/>
    </xf>
    <xf numFmtId="166" fontId="24" fillId="2" borderId="0" xfId="11" applyNumberFormat="1" applyFont="1" applyFill="1" applyBorder="1" applyAlignment="1">
      <alignment horizontal="center" vertical="center" wrapText="1"/>
    </xf>
    <xf numFmtId="1" fontId="9" fillId="2" borderId="2" xfId="2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2" fontId="1" fillId="2" borderId="0" xfId="20" applyNumberFormat="1" applyFill="1"/>
    <xf numFmtId="2" fontId="8" fillId="2" borderId="1" xfId="20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2" fontId="10" fillId="2" borderId="1" xfId="20" applyNumberFormat="1" applyFont="1" applyFill="1" applyBorder="1" applyAlignment="1">
      <alignment horizontal="center" vertical="center" wrapText="1"/>
    </xf>
    <xf numFmtId="2" fontId="9" fillId="2" borderId="1" xfId="20" applyNumberFormat="1" applyFont="1" applyFill="1" applyBorder="1" applyAlignment="1">
      <alignment horizontal="center" vertical="center" wrapText="1"/>
    </xf>
    <xf numFmtId="2" fontId="7" fillId="2" borderId="1" xfId="20" applyNumberFormat="1" applyFont="1" applyFill="1" applyBorder="1" applyAlignment="1">
      <alignment horizontal="center" vertical="center" wrapText="1"/>
    </xf>
    <xf numFmtId="165" fontId="8" fillId="2" borderId="5" xfId="20" applyNumberFormat="1" applyFont="1" applyFill="1" applyBorder="1" applyAlignment="1">
      <alignment horizontal="center" vertical="center" wrapText="1"/>
    </xf>
    <xf numFmtId="165" fontId="8" fillId="2" borderId="7" xfId="20" applyNumberFormat="1" applyFont="1" applyFill="1" applyBorder="1" applyAlignment="1">
      <alignment horizontal="center" vertical="center" wrapText="1"/>
    </xf>
    <xf numFmtId="165" fontId="10" fillId="2" borderId="1" xfId="2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Border="1"/>
    <xf numFmtId="2" fontId="30" fillId="2" borderId="0" xfId="0" applyNumberFormat="1" applyFont="1" applyFill="1" applyBorder="1" applyAlignment="1">
      <alignment horizontal="center"/>
    </xf>
    <xf numFmtId="2" fontId="30" fillId="2" borderId="0" xfId="0" applyNumberFormat="1" applyFont="1" applyFill="1" applyBorder="1"/>
    <xf numFmtId="165" fontId="24" fillId="2" borderId="0" xfId="10" applyNumberFormat="1" applyFont="1" applyFill="1" applyBorder="1" applyAlignment="1">
      <alignment horizontal="center" vertical="center" wrapText="1"/>
    </xf>
    <xf numFmtId="2" fontId="24" fillId="2" borderId="0" xfId="10" applyNumberFormat="1" applyFont="1" applyFill="1" applyBorder="1" applyAlignment="1">
      <alignment horizontal="center" vertical="center" wrapText="1"/>
    </xf>
    <xf numFmtId="165" fontId="31" fillId="2" borderId="0" xfId="1" applyNumberFormat="1" applyFont="1" applyFill="1" applyBorder="1" applyAlignment="1">
      <alignment horizontal="right" vertical="center"/>
    </xf>
    <xf numFmtId="2" fontId="24" fillId="2" borderId="0" xfId="13" applyNumberFormat="1" applyFont="1" applyFill="1" applyBorder="1" applyAlignment="1">
      <alignment horizontal="center" vertical="center" wrapText="1"/>
    </xf>
    <xf numFmtId="2" fontId="24" fillId="2" borderId="0" xfId="1" applyNumberFormat="1" applyFont="1" applyFill="1" applyBorder="1" applyAlignment="1">
      <alignment horizontal="center" vertical="center" wrapText="1"/>
    </xf>
    <xf numFmtId="165" fontId="31" fillId="2" borderId="0" xfId="1" applyNumberFormat="1" applyFont="1" applyFill="1" applyBorder="1" applyAlignment="1">
      <alignment horizontal="center" vertical="center"/>
    </xf>
    <xf numFmtId="165" fontId="24" fillId="2" borderId="0" xfId="1" applyNumberFormat="1" applyFont="1" applyFill="1" applyBorder="1" applyAlignment="1">
      <alignment horizontal="center" vertical="center" wrapText="1"/>
    </xf>
    <xf numFmtId="165" fontId="24" fillId="2" borderId="0" xfId="11" applyNumberFormat="1" applyFont="1" applyFill="1" applyBorder="1" applyAlignment="1">
      <alignment horizontal="center" vertical="center" wrapText="1"/>
    </xf>
    <xf numFmtId="2" fontId="24" fillId="2" borderId="0" xfId="11" applyNumberFormat="1" applyFont="1" applyFill="1" applyBorder="1" applyAlignment="1">
      <alignment horizontal="center" vertical="center" wrapText="1"/>
    </xf>
    <xf numFmtId="165" fontId="23" fillId="2" borderId="0" xfId="1" applyNumberFormat="1" applyFont="1" applyFill="1" applyBorder="1" applyAlignment="1">
      <alignment horizontal="right" vertical="center"/>
    </xf>
    <xf numFmtId="2" fontId="32" fillId="2" borderId="0" xfId="0" applyNumberFormat="1" applyFont="1" applyFill="1" applyBorder="1" applyAlignment="1">
      <alignment horizontal="center"/>
    </xf>
    <xf numFmtId="2" fontId="33" fillId="2" borderId="0" xfId="0" applyNumberFormat="1" applyFont="1" applyFill="1" applyBorder="1" applyAlignment="1">
      <alignment horizontal="center"/>
    </xf>
    <xf numFmtId="2" fontId="25" fillId="2" borderId="0" xfId="19" applyNumberFormat="1" applyFont="1" applyFill="1" applyBorder="1" applyAlignment="1">
      <alignment horizontal="center" vertical="center" wrapText="1"/>
    </xf>
    <xf numFmtId="0" fontId="34" fillId="2" borderId="0" xfId="1" applyNumberFormat="1" applyFont="1" applyFill="1" applyBorder="1" applyAlignment="1">
      <alignment horizontal="right" vertical="center"/>
    </xf>
    <xf numFmtId="0" fontId="34" fillId="2" borderId="0" xfId="1" applyNumberFormat="1" applyFont="1" applyFill="1" applyBorder="1" applyAlignment="1">
      <alignment horizontal="right" vertical="justify"/>
    </xf>
    <xf numFmtId="0" fontId="25" fillId="2" borderId="0" xfId="12" applyNumberFormat="1" applyFont="1" applyFill="1" applyBorder="1" applyAlignment="1">
      <alignment horizontal="center" vertical="center"/>
    </xf>
    <xf numFmtId="165" fontId="25" fillId="2" borderId="0" xfId="12" applyNumberFormat="1" applyFont="1" applyFill="1" applyBorder="1" applyAlignment="1">
      <alignment horizontal="center" vertical="center"/>
    </xf>
    <xf numFmtId="2" fontId="25" fillId="2" borderId="0" xfId="12" applyNumberFormat="1" applyFont="1" applyFill="1" applyBorder="1" applyAlignment="1">
      <alignment horizontal="left" vertical="center"/>
    </xf>
    <xf numFmtId="165" fontId="0" fillId="2" borderId="0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/>
    <xf numFmtId="2" fontId="0" fillId="2" borderId="0" xfId="0" applyNumberFormat="1" applyFill="1"/>
    <xf numFmtId="2" fontId="0" fillId="2" borderId="14" xfId="0" applyNumberFormat="1" applyFill="1" applyBorder="1"/>
    <xf numFmtId="9" fontId="29" fillId="2" borderId="1" xfId="13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2" borderId="1" xfId="2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/>
    <xf numFmtId="0" fontId="12" fillId="0" borderId="0" xfId="12" applyFont="1"/>
    <xf numFmtId="0" fontId="21" fillId="2" borderId="20" xfId="0" applyFont="1" applyFill="1" applyBorder="1"/>
    <xf numFmtId="0" fontId="21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36" fillId="2" borderId="0" xfId="0" applyFont="1" applyFill="1"/>
    <xf numFmtId="0" fontId="17" fillId="2" borderId="0" xfId="0" applyFont="1" applyFill="1"/>
    <xf numFmtId="0" fontId="21" fillId="2" borderId="19" xfId="0" applyFont="1" applyFill="1" applyBorder="1"/>
    <xf numFmtId="0" fontId="21" fillId="2" borderId="18" xfId="0" applyFont="1" applyFill="1" applyBorder="1"/>
    <xf numFmtId="0" fontId="21" fillId="2" borderId="26" xfId="0" applyFont="1" applyFill="1" applyBorder="1"/>
    <xf numFmtId="0" fontId="21" fillId="2" borderId="29" xfId="0" applyFont="1" applyFill="1" applyBorder="1"/>
    <xf numFmtId="0" fontId="21" fillId="2" borderId="16" xfId="0" applyFont="1" applyFill="1" applyBorder="1"/>
    <xf numFmtId="0" fontId="4" fillId="2" borderId="15" xfId="0" applyFont="1" applyFill="1" applyBorder="1" applyAlignment="1">
      <alignment horizontal="center"/>
    </xf>
    <xf numFmtId="0" fontId="21" fillId="2" borderId="15" xfId="0" applyFont="1" applyFill="1" applyBorder="1"/>
    <xf numFmtId="0" fontId="38" fillId="2" borderId="0" xfId="21" applyNumberFormat="1" applyFont="1" applyFill="1" applyBorder="1" applyAlignment="1">
      <alignment horizontal="left" vertical="center" wrapText="1"/>
    </xf>
    <xf numFmtId="2" fontId="21" fillId="2" borderId="15" xfId="0" applyNumberFormat="1" applyFont="1" applyFill="1" applyBorder="1" applyAlignment="1">
      <alignment horizontal="center"/>
    </xf>
    <xf numFmtId="2" fontId="21" fillId="2" borderId="21" xfId="0" applyNumberFormat="1" applyFont="1" applyFill="1" applyBorder="1" applyAlignment="1">
      <alignment horizontal="center"/>
    </xf>
    <xf numFmtId="0" fontId="21" fillId="2" borderId="20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1" fillId="2" borderId="17" xfId="0" applyFont="1" applyFill="1" applyBorder="1"/>
    <xf numFmtId="0" fontId="21" fillId="2" borderId="20" xfId="0" applyFont="1" applyFill="1" applyBorder="1" applyAlignment="1">
      <alignment vertical="justify"/>
    </xf>
    <xf numFmtId="0" fontId="21" fillId="2" borderId="22" xfId="0" applyFont="1" applyFill="1" applyBorder="1" applyAlignment="1">
      <alignment vertical="justify"/>
    </xf>
    <xf numFmtId="0" fontId="21" fillId="2" borderId="25" xfId="0" applyFont="1" applyFill="1" applyBorder="1" applyAlignment="1">
      <alignment vertical="justify"/>
    </xf>
    <xf numFmtId="0" fontId="21" fillId="2" borderId="28" xfId="0" applyFont="1" applyFill="1" applyBorder="1" applyAlignment="1">
      <alignment vertical="justify"/>
    </xf>
    <xf numFmtId="0" fontId="21" fillId="2" borderId="30" xfId="0" applyFont="1" applyFill="1" applyBorder="1" applyAlignment="1">
      <alignment vertical="justify"/>
    </xf>
    <xf numFmtId="0" fontId="21" fillId="2" borderId="20" xfId="0" applyFont="1" applyFill="1" applyBorder="1" applyAlignment="1">
      <alignment vertical="justify" wrapText="1"/>
    </xf>
    <xf numFmtId="0" fontId="21" fillId="2" borderId="16" xfId="0" applyFont="1" applyFill="1" applyBorder="1" applyAlignment="1">
      <alignment vertical="justify"/>
    </xf>
    <xf numFmtId="0" fontId="4" fillId="2" borderId="4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7" fillId="2" borderId="15" xfId="0" applyFont="1" applyFill="1" applyBorder="1" applyAlignment="1">
      <alignment wrapText="1"/>
    </xf>
    <xf numFmtId="0" fontId="21" fillId="2" borderId="16" xfId="0" applyFont="1" applyFill="1" applyBorder="1" applyAlignment="1">
      <alignment horizontal="center" vertical="center"/>
    </xf>
    <xf numFmtId="0" fontId="21" fillId="2" borderId="42" xfId="0" applyFont="1" applyFill="1" applyBorder="1"/>
    <xf numFmtId="0" fontId="4" fillId="2" borderId="15" xfId="0" applyFont="1" applyFill="1" applyBorder="1"/>
    <xf numFmtId="0" fontId="4" fillId="2" borderId="24" xfId="0" applyFont="1" applyFill="1" applyBorder="1"/>
    <xf numFmtId="0" fontId="4" fillId="2" borderId="0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21" fillId="2" borderId="7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21" fillId="2" borderId="16" xfId="0" applyFont="1" applyFill="1" applyBorder="1" applyAlignment="1">
      <alignment wrapText="1"/>
    </xf>
    <xf numFmtId="0" fontId="21" fillId="2" borderId="23" xfId="0" applyFont="1" applyFill="1" applyBorder="1" applyAlignment="1">
      <alignment wrapText="1"/>
    </xf>
    <xf numFmtId="165" fontId="4" fillId="2" borderId="35" xfId="0" applyNumberFormat="1" applyFont="1" applyFill="1" applyBorder="1" applyAlignment="1">
      <alignment horizontal="center"/>
    </xf>
    <xf numFmtId="0" fontId="21" fillId="2" borderId="17" xfId="0" applyFont="1" applyFill="1" applyBorder="1" applyAlignment="1">
      <alignment wrapText="1"/>
    </xf>
    <xf numFmtId="165" fontId="4" fillId="2" borderId="31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21" fillId="2" borderId="42" xfId="0" applyFont="1" applyFill="1" applyBorder="1" applyAlignment="1">
      <alignment wrapText="1"/>
    </xf>
    <xf numFmtId="0" fontId="21" fillId="2" borderId="15" xfId="0" applyFont="1" applyFill="1" applyBorder="1" applyAlignment="1">
      <alignment wrapText="1"/>
    </xf>
    <xf numFmtId="0" fontId="21" fillId="2" borderId="32" xfId="0" applyFont="1" applyFill="1" applyBorder="1" applyAlignment="1">
      <alignment wrapText="1"/>
    </xf>
    <xf numFmtId="0" fontId="21" fillId="2" borderId="29" xfId="0" applyFont="1" applyFill="1" applyBorder="1" applyAlignment="1">
      <alignment wrapText="1"/>
    </xf>
    <xf numFmtId="0" fontId="21" fillId="2" borderId="19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vertical="justify" wrapText="1"/>
    </xf>
    <xf numFmtId="165" fontId="4" fillId="2" borderId="3" xfId="0" applyNumberFormat="1" applyFont="1" applyFill="1" applyBorder="1" applyAlignment="1">
      <alignment horizontal="center" vertical="justify"/>
    </xf>
    <xf numFmtId="0" fontId="36" fillId="2" borderId="0" xfId="0" applyFont="1" applyFill="1" applyAlignment="1">
      <alignment vertical="justify"/>
    </xf>
    <xf numFmtId="0" fontId="21" fillId="2" borderId="36" xfId="0" applyFont="1" applyFill="1" applyBorder="1" applyAlignment="1">
      <alignment vertical="justify"/>
    </xf>
    <xf numFmtId="0" fontId="21" fillId="2" borderId="37" xfId="0" applyFont="1" applyFill="1" applyBorder="1" applyAlignment="1"/>
    <xf numFmtId="0" fontId="4" fillId="2" borderId="37" xfId="0" applyFont="1" applyFill="1" applyBorder="1" applyAlignment="1"/>
    <xf numFmtId="0" fontId="21" fillId="2" borderId="0" xfId="0" applyFont="1" applyFill="1" applyBorder="1" applyAlignment="1">
      <alignment vertical="justify"/>
    </xf>
    <xf numFmtId="9" fontId="18" fillId="0" borderId="1" xfId="15" applyFont="1" applyFill="1" applyBorder="1" applyAlignment="1">
      <alignment horizontal="center" vertical="center" wrapText="1"/>
    </xf>
    <xf numFmtId="9" fontId="18" fillId="2" borderId="1" xfId="13" applyNumberFormat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2" fontId="18" fillId="2" borderId="1" xfId="10" applyNumberFormat="1" applyFont="1" applyFill="1" applyBorder="1" applyAlignment="1">
      <alignment horizontal="center" vertical="center" wrapText="1"/>
    </xf>
    <xf numFmtId="2" fontId="18" fillId="2" borderId="1" xfId="13" applyNumberFormat="1" applyFont="1" applyFill="1" applyBorder="1" applyAlignment="1">
      <alignment horizontal="center"/>
    </xf>
    <xf numFmtId="9" fontId="18" fillId="2" borderId="1" xfId="15" applyFont="1" applyFill="1" applyBorder="1" applyAlignment="1">
      <alignment horizontal="center"/>
    </xf>
    <xf numFmtId="9" fontId="18" fillId="2" borderId="1" xfId="15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3" fillId="2" borderId="0" xfId="1" applyNumberFormat="1" applyFont="1" applyFill="1" applyBorder="1" applyAlignment="1">
      <alignment horizontal="right" vertical="center"/>
    </xf>
    <xf numFmtId="0" fontId="30" fillId="2" borderId="0" xfId="0" applyFont="1" applyFill="1" applyBorder="1"/>
    <xf numFmtId="0" fontId="7" fillId="2" borderId="1" xfId="2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2" fontId="1" fillId="2" borderId="2" xfId="20" applyNumberFormat="1" applyFill="1" applyBorder="1" applyAlignment="1"/>
    <xf numFmtId="2" fontId="1" fillId="2" borderId="3" xfId="20" applyNumberFormat="1" applyFill="1" applyBorder="1" applyAlignment="1"/>
    <xf numFmtId="2" fontId="1" fillId="2" borderId="4" xfId="20" applyNumberFormat="1" applyFill="1" applyBorder="1" applyAlignment="1"/>
    <xf numFmtId="2" fontId="8" fillId="2" borderId="1" xfId="20" applyNumberFormat="1" applyFont="1" applyFill="1" applyBorder="1" applyAlignment="1">
      <alignment horizontal="center" vertical="center" wrapText="1"/>
    </xf>
    <xf numFmtId="2" fontId="8" fillId="2" borderId="8" xfId="20" applyNumberFormat="1" applyFont="1" applyFill="1" applyBorder="1" applyAlignment="1">
      <alignment horizontal="center" vertical="center" wrapText="1"/>
    </xf>
    <xf numFmtId="0" fontId="9" fillId="2" borderId="8" xfId="20" applyNumberFormat="1" applyFont="1" applyFill="1" applyBorder="1" applyAlignment="1">
      <alignment horizontal="center" vertical="center" wrapText="1"/>
    </xf>
    <xf numFmtId="0" fontId="7" fillId="2" borderId="1" xfId="20" applyNumberFormat="1" applyFont="1" applyFill="1" applyBorder="1" applyAlignment="1">
      <alignment horizontal="left" vertical="center" wrapText="1"/>
    </xf>
    <xf numFmtId="0" fontId="8" fillId="2" borderId="7" xfId="20" applyNumberFormat="1" applyFont="1" applyFill="1" applyBorder="1" applyAlignment="1">
      <alignment horizontal="center" vertical="center" wrapText="1"/>
    </xf>
    <xf numFmtId="0" fontId="8" fillId="2" borderId="5" xfId="20" applyNumberFormat="1" applyFont="1" applyFill="1" applyBorder="1" applyAlignment="1">
      <alignment horizontal="center" vertical="center" wrapText="1"/>
    </xf>
    <xf numFmtId="165" fontId="8" fillId="2" borderId="7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2" fontId="8" fillId="2" borderId="7" xfId="20" applyNumberFormat="1" applyFont="1" applyFill="1" applyBorder="1" applyAlignment="1">
      <alignment horizontal="center" vertical="center" wrapText="1"/>
    </xf>
    <xf numFmtId="2" fontId="8" fillId="2" borderId="5" xfId="20" applyNumberFormat="1" applyFont="1" applyFill="1" applyBorder="1" applyAlignment="1">
      <alignment horizontal="center" vertical="center" wrapText="1"/>
    </xf>
    <xf numFmtId="2" fontId="35" fillId="2" borderId="7" xfId="20" applyNumberFormat="1" applyFont="1" applyFill="1" applyBorder="1" applyAlignment="1">
      <alignment horizontal="center" vertical="center" wrapText="1"/>
    </xf>
    <xf numFmtId="2" fontId="35" fillId="2" borderId="5" xfId="20" applyNumberFormat="1" applyFont="1" applyFill="1" applyBorder="1" applyAlignment="1">
      <alignment horizontal="center" vertical="center" wrapText="1"/>
    </xf>
    <xf numFmtId="2" fontId="7" fillId="2" borderId="7" xfId="20" applyNumberFormat="1" applyFont="1" applyFill="1" applyBorder="1" applyAlignment="1">
      <alignment horizontal="center" vertical="center" wrapText="1"/>
    </xf>
    <xf numFmtId="2" fontId="7" fillId="2" borderId="5" xfId="20" applyNumberFormat="1" applyFont="1" applyFill="1" applyBorder="1" applyAlignment="1">
      <alignment horizontal="center" vertical="center" wrapText="1"/>
    </xf>
    <xf numFmtId="0" fontId="8" fillId="2" borderId="8" xfId="2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right" vertical="center"/>
    </xf>
    <xf numFmtId="0" fontId="17" fillId="0" borderId="1" xfId="0" applyFont="1" applyFill="1" applyBorder="1"/>
    <xf numFmtId="0" fontId="16" fillId="0" borderId="9" xfId="0" applyFont="1" applyBorder="1" applyAlignment="1">
      <alignment horizontal="center" vertical="center"/>
    </xf>
    <xf numFmtId="0" fontId="0" fillId="0" borderId="1" xfId="0" applyFill="1" applyBorder="1"/>
    <xf numFmtId="0" fontId="9" fillId="0" borderId="1" xfId="12" applyNumberFormat="1" applyFont="1" applyBorder="1" applyAlignment="1">
      <alignment horizontal="center" vertical="center"/>
    </xf>
    <xf numFmtId="0" fontId="7" fillId="0" borderId="1" xfId="12" applyNumberFormat="1" applyFont="1" applyBorder="1" applyAlignment="1">
      <alignment horizontal="center" vertical="center"/>
    </xf>
    <xf numFmtId="0" fontId="9" fillId="5" borderId="1" xfId="12" applyNumberFormat="1" applyFont="1" applyFill="1" applyBorder="1" applyAlignment="1">
      <alignment horizontal="center" vertical="center"/>
    </xf>
    <xf numFmtId="0" fontId="15" fillId="3" borderId="1" xfId="12" applyFont="1" applyFill="1" applyBorder="1" applyAlignment="1">
      <alignment horizontal="center"/>
    </xf>
    <xf numFmtId="0" fontId="7" fillId="0" borderId="5" xfId="12" applyNumberFormat="1" applyFont="1" applyBorder="1" applyAlignment="1">
      <alignment horizontal="center" vertical="center" wrapText="1"/>
    </xf>
    <xf numFmtId="0" fontId="7" fillId="0" borderId="1" xfId="12" applyNumberFormat="1" applyFont="1" applyBorder="1" applyAlignment="1">
      <alignment horizontal="center" vertical="center" wrapText="1"/>
    </xf>
    <xf numFmtId="49" fontId="7" fillId="0" borderId="5" xfId="12" applyNumberFormat="1" applyFont="1" applyBorder="1" applyAlignment="1">
      <alignment horizontal="center" vertical="center" wrapText="1"/>
    </xf>
    <xf numFmtId="0" fontId="8" fillId="0" borderId="6" xfId="12" applyNumberFormat="1" applyFont="1" applyBorder="1" applyAlignment="1">
      <alignment horizontal="center" vertical="center" wrapText="1"/>
    </xf>
    <xf numFmtId="0" fontId="8" fillId="0" borderId="9" xfId="12" applyNumberFormat="1" applyFont="1" applyBorder="1" applyAlignment="1">
      <alignment horizontal="center" vertical="center" wrapText="1"/>
    </xf>
    <xf numFmtId="0" fontId="8" fillId="0" borderId="12" xfId="12" applyNumberFormat="1" applyFont="1" applyBorder="1" applyAlignment="1">
      <alignment horizontal="center" vertical="center" wrapText="1"/>
    </xf>
    <xf numFmtId="0" fontId="19" fillId="0" borderId="5" xfId="12" applyNumberFormat="1" applyFont="1" applyBorder="1" applyAlignment="1">
      <alignment horizontal="center" vertical="center" wrapText="1"/>
    </xf>
    <xf numFmtId="0" fontId="19" fillId="0" borderId="1" xfId="12" applyNumberFormat="1" applyFont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/>
    </xf>
    <xf numFmtId="0" fontId="12" fillId="0" borderId="0" xfId="12" applyFont="1" applyAlignment="1">
      <alignment horizontal="center" vertical="center" wrapText="1"/>
    </xf>
    <xf numFmtId="0" fontId="11" fillId="4" borderId="8" xfId="12" applyFont="1" applyFill="1" applyBorder="1" applyAlignment="1">
      <alignment horizontal="center" vertical="center"/>
    </xf>
    <xf numFmtId="0" fontId="11" fillId="4" borderId="11" xfId="12" applyFont="1" applyFill="1" applyBorder="1" applyAlignment="1">
      <alignment horizontal="center" vertical="center"/>
    </xf>
    <xf numFmtId="0" fontId="20" fillId="0" borderId="0" xfId="12" applyFont="1" applyAlignment="1">
      <alignment horizontal="center" wrapText="1"/>
    </xf>
    <xf numFmtId="0" fontId="21" fillId="2" borderId="36" xfId="0" applyFont="1" applyFill="1" applyBorder="1"/>
    <xf numFmtId="0" fontId="21" fillId="2" borderId="37" xfId="0" applyFont="1" applyFill="1" applyBorder="1"/>
    <xf numFmtId="0" fontId="21" fillId="2" borderId="3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37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wrapText="1"/>
    </xf>
    <xf numFmtId="0" fontId="17" fillId="2" borderId="15" xfId="0" applyFont="1" applyFill="1" applyBorder="1"/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165" fontId="21" fillId="2" borderId="17" xfId="0" applyNumberFormat="1" applyFont="1" applyFill="1" applyBorder="1" applyAlignment="1">
      <alignment horizontal="center"/>
    </xf>
    <xf numFmtId="165" fontId="21" fillId="2" borderId="19" xfId="0" applyNumberFormat="1" applyFont="1" applyFill="1" applyBorder="1" applyAlignment="1">
      <alignment horizontal="center"/>
    </xf>
    <xf numFmtId="165" fontId="21" fillId="2" borderId="18" xfId="0" applyNumberFormat="1" applyFont="1" applyFill="1" applyBorder="1" applyAlignment="1">
      <alignment horizontal="center"/>
    </xf>
    <xf numFmtId="0" fontId="21" fillId="2" borderId="17" xfId="0" applyFont="1" applyFill="1" applyBorder="1"/>
    <xf numFmtId="0" fontId="21" fillId="2" borderId="19" xfId="0" applyFont="1" applyFill="1" applyBorder="1"/>
    <xf numFmtId="0" fontId="21" fillId="2" borderId="18" xfId="0" applyFont="1" applyFill="1" applyBorder="1"/>
    <xf numFmtId="0" fontId="39" fillId="2" borderId="36" xfId="0" applyFont="1" applyFill="1" applyBorder="1"/>
    <xf numFmtId="0" fontId="39" fillId="2" borderId="37" xfId="0" applyFont="1" applyFill="1" applyBorder="1"/>
    <xf numFmtId="0" fontId="39" fillId="2" borderId="38" xfId="0" applyFont="1" applyFill="1" applyBorder="1"/>
    <xf numFmtId="0" fontId="39" fillId="2" borderId="17" xfId="0" applyFont="1" applyFill="1" applyBorder="1"/>
    <xf numFmtId="0" fontId="39" fillId="2" borderId="19" xfId="0" applyFont="1" applyFill="1" applyBorder="1"/>
    <xf numFmtId="0" fontId="39" fillId="2" borderId="18" xfId="0" applyFont="1" applyFill="1" applyBorder="1"/>
    <xf numFmtId="0" fontId="21" fillId="2" borderId="42" xfId="0" applyFont="1" applyFill="1" applyBorder="1" applyAlignment="1">
      <alignment horizontal="left" wrapText="1"/>
    </xf>
    <xf numFmtId="0" fontId="21" fillId="2" borderId="15" xfId="0" applyFont="1" applyFill="1" applyBorder="1" applyAlignment="1">
      <alignment horizontal="left" wrapText="1"/>
    </xf>
    <xf numFmtId="0" fontId="21" fillId="2" borderId="21" xfId="0" applyFont="1" applyFill="1" applyBorder="1" applyAlignment="1">
      <alignment horizontal="left" wrapText="1"/>
    </xf>
    <xf numFmtId="0" fontId="21" fillId="2" borderId="1" xfId="0" applyFont="1" applyFill="1" applyBorder="1"/>
    <xf numFmtId="0" fontId="4" fillId="2" borderId="25" xfId="0" applyFont="1" applyFill="1" applyBorder="1" applyAlignment="1"/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21" fillId="2" borderId="17" xfId="0" applyFont="1" applyFill="1" applyBorder="1" applyAlignment="1">
      <alignment wrapText="1"/>
    </xf>
    <xf numFmtId="0" fontId="21" fillId="2" borderId="19" xfId="0" applyFont="1" applyFill="1" applyBorder="1" applyAlignment="1">
      <alignment wrapText="1"/>
    </xf>
    <xf numFmtId="0" fontId="21" fillId="2" borderId="18" xfId="0" applyFont="1" applyFill="1" applyBorder="1" applyAlignment="1">
      <alignment wrapText="1"/>
    </xf>
    <xf numFmtId="0" fontId="4" fillId="2" borderId="36" xfId="0" applyFont="1" applyFill="1" applyBorder="1" applyAlignment="1"/>
    <xf numFmtId="0" fontId="4" fillId="2" borderId="37" xfId="0" applyFont="1" applyFill="1" applyBorder="1" applyAlignment="1"/>
    <xf numFmtId="0" fontId="4" fillId="2" borderId="38" xfId="0" applyFont="1" applyFill="1" applyBorder="1" applyAlignment="1"/>
    <xf numFmtId="0" fontId="21" fillId="2" borderId="17" xfId="0" applyFont="1" applyFill="1" applyBorder="1" applyAlignment="1">
      <alignment vertical="justify"/>
    </xf>
    <xf numFmtId="0" fontId="21" fillId="2" borderId="19" xfId="0" applyFont="1" applyFill="1" applyBorder="1" applyAlignment="1">
      <alignment vertical="justify"/>
    </xf>
    <xf numFmtId="0" fontId="21" fillId="2" borderId="18" xfId="0" applyFont="1" applyFill="1" applyBorder="1" applyAlignment="1">
      <alignment vertical="justify"/>
    </xf>
    <xf numFmtId="0" fontId="21" fillId="2" borderId="17" xfId="0" applyFont="1" applyFill="1" applyBorder="1" applyAlignment="1"/>
    <xf numFmtId="0" fontId="21" fillId="2" borderId="19" xfId="0" applyFont="1" applyFill="1" applyBorder="1" applyAlignment="1"/>
    <xf numFmtId="0" fontId="21" fillId="2" borderId="18" xfId="0" applyFont="1" applyFill="1" applyBorder="1" applyAlignment="1"/>
    <xf numFmtId="0" fontId="4" fillId="2" borderId="17" xfId="0" applyFont="1" applyFill="1" applyBorder="1" applyAlignment="1"/>
    <xf numFmtId="0" fontId="4" fillId="2" borderId="19" xfId="0" applyFont="1" applyFill="1" applyBorder="1" applyAlignment="1"/>
    <xf numFmtId="0" fontId="0" fillId="2" borderId="43" xfId="0" applyFill="1" applyBorder="1" applyAlignment="1"/>
    <xf numFmtId="0" fontId="0" fillId="2" borderId="18" xfId="0" applyFill="1" applyBorder="1" applyAlignment="1"/>
    <xf numFmtId="0" fontId="21" fillId="2" borderId="39" xfId="0" applyFont="1" applyFill="1" applyBorder="1"/>
    <xf numFmtId="0" fontId="21" fillId="2" borderId="40" xfId="0" applyFont="1" applyFill="1" applyBorder="1"/>
    <xf numFmtId="0" fontId="21" fillId="2" borderId="41" xfId="0" applyFont="1" applyFill="1" applyBorder="1"/>
    <xf numFmtId="0" fontId="4" fillId="2" borderId="33" xfId="0" applyFont="1" applyFill="1" applyBorder="1" applyAlignment="1"/>
    <xf numFmtId="0" fontId="4" fillId="2" borderId="7" xfId="0" applyFont="1" applyFill="1" applyBorder="1" applyAlignment="1"/>
    <xf numFmtId="0" fontId="4" fillId="2" borderId="34" xfId="0" applyFont="1" applyFill="1" applyBorder="1" applyAlignment="1"/>
  </cellXfs>
  <cellStyles count="22">
    <cellStyle name="Обычный" xfId="0" builtinId="0"/>
    <cellStyle name="Обычный 2" xfId="2"/>
    <cellStyle name="Обычный 2 2" xfId="3"/>
    <cellStyle name="Обычный 2 3" xfId="16"/>
    <cellStyle name="Обычный 3" xfId="4"/>
    <cellStyle name="Обычный 3 2" xfId="17"/>
    <cellStyle name="Обычный 4" xfId="7"/>
    <cellStyle name="Обычный 5" xfId="8"/>
    <cellStyle name="Обычный 6" xfId="12"/>
    <cellStyle name="Обычный_Лист1" xfId="1"/>
    <cellStyle name="Обычный_Лист10" xfId="19"/>
    <cellStyle name="Обычный_Лист2" xfId="14"/>
    <cellStyle name="Обычный_Лист6" xfId="11"/>
    <cellStyle name="Обычный_ХЭХ" xfId="21"/>
    <cellStyle name="Обычный_хэх 1С" xfId="20"/>
    <cellStyle name="Обычный_хэх Могильный" xfId="10"/>
    <cellStyle name="Процентный" xfId="15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H9"/>
  <sheetViews>
    <sheetView view="pageBreakPreview" zoomScale="81" zoomScaleNormal="100" zoomScaleSheetLayoutView="81" workbookViewId="0">
      <selection activeCell="A4" sqref="A4:H9"/>
    </sheetView>
  </sheetViews>
  <sheetFormatPr defaultColWidth="9.28515625" defaultRowHeight="15" x14ac:dyDescent="0.25"/>
  <cols>
    <col min="1" max="1" width="19.42578125" style="53" customWidth="1"/>
    <col min="2" max="2" width="13.42578125" style="53" customWidth="1"/>
    <col min="3" max="3" width="19.28515625" style="53" customWidth="1"/>
    <col min="4" max="4" width="12.7109375" style="53" customWidth="1"/>
    <col min="5" max="6" width="13.28515625" style="53" customWidth="1"/>
    <col min="7" max="7" width="16.5703125" style="53" customWidth="1"/>
    <col min="8" max="8" width="34.28515625" style="53" customWidth="1"/>
    <col min="9" max="16384" width="9.28515625" style="53"/>
  </cols>
  <sheetData>
    <row r="2" spans="1:8" ht="15.75" x14ac:dyDescent="0.25">
      <c r="A2" s="200" t="s">
        <v>198</v>
      </c>
      <c r="B2" s="200"/>
      <c r="C2" s="200"/>
      <c r="D2" s="200"/>
      <c r="E2" s="200"/>
      <c r="F2" s="200"/>
      <c r="G2" s="200"/>
      <c r="H2" s="200"/>
    </row>
    <row r="4" spans="1:8" s="55" customFormat="1" ht="137.25" customHeight="1" x14ac:dyDescent="0.25">
      <c r="A4" s="201" t="s">
        <v>85</v>
      </c>
      <c r="B4" s="201"/>
      <c r="C4" s="201" t="s">
        <v>86</v>
      </c>
      <c r="D4" s="201"/>
      <c r="E4" s="201" t="s">
        <v>87</v>
      </c>
      <c r="F4" s="201"/>
      <c r="G4" s="54" t="s">
        <v>88</v>
      </c>
      <c r="H4" s="54" t="s">
        <v>199</v>
      </c>
    </row>
    <row r="5" spans="1:8" s="58" customFormat="1" ht="47.25" customHeight="1" x14ac:dyDescent="0.25">
      <c r="A5" s="56" t="s">
        <v>89</v>
      </c>
      <c r="B5" s="56" t="s">
        <v>200</v>
      </c>
      <c r="C5" s="56" t="s">
        <v>89</v>
      </c>
      <c r="D5" s="56" t="s">
        <v>200</v>
      </c>
      <c r="E5" s="57" t="s">
        <v>91</v>
      </c>
      <c r="F5" s="57" t="s">
        <v>201</v>
      </c>
      <c r="G5" s="202" t="s">
        <v>93</v>
      </c>
      <c r="H5" s="202" t="s">
        <v>93</v>
      </c>
    </row>
    <row r="6" spans="1:8" ht="15.75" customHeight="1" x14ac:dyDescent="0.25">
      <c r="A6" s="59" t="s">
        <v>94</v>
      </c>
      <c r="B6" s="56" t="s">
        <v>95</v>
      </c>
      <c r="C6" s="56" t="s">
        <v>94</v>
      </c>
      <c r="D6" s="56" t="s">
        <v>95</v>
      </c>
      <c r="E6" s="60" t="s">
        <v>96</v>
      </c>
      <c r="F6" s="57" t="s">
        <v>97</v>
      </c>
      <c r="G6" s="203"/>
      <c r="H6" s="203"/>
    </row>
    <row r="7" spans="1:8" ht="15.75" customHeight="1" x14ac:dyDescent="0.25">
      <c r="A7" s="59" t="s">
        <v>98</v>
      </c>
      <c r="B7" s="56" t="s">
        <v>99</v>
      </c>
      <c r="C7" s="56" t="s">
        <v>98</v>
      </c>
      <c r="D7" s="56" t="s">
        <v>99</v>
      </c>
      <c r="E7" s="56" t="s">
        <v>100</v>
      </c>
      <c r="F7" s="57" t="s">
        <v>101</v>
      </c>
      <c r="G7" s="203"/>
      <c r="H7" s="203"/>
    </row>
    <row r="8" spans="1:8" ht="15.75" customHeight="1" x14ac:dyDescent="0.25">
      <c r="A8" s="59" t="s">
        <v>102</v>
      </c>
      <c r="B8" s="56" t="s">
        <v>103</v>
      </c>
      <c r="C8" s="56" t="s">
        <v>102</v>
      </c>
      <c r="D8" s="56" t="s">
        <v>103</v>
      </c>
      <c r="E8" s="56" t="s">
        <v>104</v>
      </c>
      <c r="F8" s="57" t="s">
        <v>105</v>
      </c>
      <c r="G8" s="203"/>
      <c r="H8" s="203"/>
    </row>
    <row r="9" spans="1:8" ht="15.75" customHeight="1" x14ac:dyDescent="0.25">
      <c r="A9" s="59" t="s">
        <v>106</v>
      </c>
      <c r="B9" s="56" t="s">
        <v>107</v>
      </c>
      <c r="C9" s="56" t="s">
        <v>106</v>
      </c>
      <c r="D9" s="56" t="s">
        <v>107</v>
      </c>
      <c r="E9" s="56" t="s">
        <v>108</v>
      </c>
      <c r="F9" s="57" t="s">
        <v>109</v>
      </c>
      <c r="G9" s="204"/>
      <c r="H9" s="204"/>
    </row>
  </sheetData>
  <mergeCells count="6">
    <mergeCell ref="A2:H2"/>
    <mergeCell ref="A4:B4"/>
    <mergeCell ref="C4:D4"/>
    <mergeCell ref="E4:F4"/>
    <mergeCell ref="G5:G9"/>
    <mergeCell ref="H5:H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Q16"/>
  <sheetViews>
    <sheetView view="pageBreakPreview" zoomScale="79" zoomScaleNormal="88" zoomScaleSheetLayoutView="79" workbookViewId="0">
      <selection activeCell="C14" sqref="C14"/>
    </sheetView>
  </sheetViews>
  <sheetFormatPr defaultColWidth="9.28515625" defaultRowHeight="15" x14ac:dyDescent="0.25"/>
  <cols>
    <col min="1" max="1" width="16.28515625" style="61" customWidth="1"/>
    <col min="2" max="2" width="9.42578125" style="61" customWidth="1"/>
    <col min="3" max="3" width="10.42578125" style="61" customWidth="1"/>
    <col min="4" max="5" width="15.7109375" style="61" customWidth="1"/>
    <col min="6" max="11" width="9.28515625" style="61"/>
    <col min="12" max="12" width="10.28515625" style="61" customWidth="1"/>
    <col min="13" max="13" width="10.7109375" style="61" customWidth="1"/>
    <col min="14" max="16384" width="9.28515625" style="61"/>
  </cols>
  <sheetData>
    <row r="2" spans="1:17" ht="15.75" x14ac:dyDescent="0.25">
      <c r="A2" s="206" t="s">
        <v>144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4" spans="1:17" s="63" customFormat="1" ht="159.6" customHeight="1" x14ac:dyDescent="0.25">
      <c r="A4" s="62" t="s">
        <v>202</v>
      </c>
      <c r="B4" s="207" t="s">
        <v>110</v>
      </c>
      <c r="C4" s="208"/>
      <c r="D4" s="207" t="s">
        <v>203</v>
      </c>
      <c r="E4" s="208"/>
      <c r="F4" s="209" t="s">
        <v>87</v>
      </c>
      <c r="G4" s="209"/>
      <c r="H4" s="209"/>
      <c r="I4" s="209"/>
      <c r="J4" s="209"/>
      <c r="K4" s="209" t="s">
        <v>111</v>
      </c>
      <c r="L4" s="209"/>
      <c r="M4" s="209"/>
      <c r="N4" s="209"/>
      <c r="O4" s="209"/>
      <c r="P4" s="207" t="s">
        <v>145</v>
      </c>
      <c r="Q4" s="208"/>
    </row>
    <row r="5" spans="1:17" ht="40.5" customHeight="1" x14ac:dyDescent="0.25">
      <c r="A5" s="125" t="s">
        <v>112</v>
      </c>
      <c r="B5" s="125" t="s">
        <v>113</v>
      </c>
      <c r="C5" s="125" t="s">
        <v>114</v>
      </c>
      <c r="D5" s="125" t="s">
        <v>113</v>
      </c>
      <c r="E5" s="125" t="s">
        <v>114</v>
      </c>
      <c r="F5" s="125" t="s">
        <v>91</v>
      </c>
      <c r="G5" s="125" t="s">
        <v>96</v>
      </c>
      <c r="H5" s="125" t="s">
        <v>100</v>
      </c>
      <c r="I5" s="125" t="s">
        <v>104</v>
      </c>
      <c r="J5" s="125" t="s">
        <v>108</v>
      </c>
      <c r="K5" s="125" t="s">
        <v>89</v>
      </c>
      <c r="L5" s="125" t="s">
        <v>94</v>
      </c>
      <c r="M5" s="125" t="s">
        <v>98</v>
      </c>
      <c r="N5" s="125" t="s">
        <v>102</v>
      </c>
      <c r="O5" s="125" t="s">
        <v>106</v>
      </c>
      <c r="P5" s="126" t="s">
        <v>141</v>
      </c>
      <c r="Q5" s="126" t="s">
        <v>142</v>
      </c>
    </row>
    <row r="6" spans="1:17" ht="30.75" customHeight="1" x14ac:dyDescent="0.25">
      <c r="A6" s="65" t="s">
        <v>115</v>
      </c>
      <c r="B6" s="64">
        <v>2359</v>
      </c>
      <c r="C6" s="64">
        <v>2720</v>
      </c>
      <c r="D6" s="64">
        <v>2047</v>
      </c>
      <c r="E6" s="64">
        <v>2460</v>
      </c>
      <c r="F6" s="64">
        <v>1500</v>
      </c>
      <c r="G6" s="64">
        <v>1800</v>
      </c>
      <c r="H6" s="64">
        <v>2000</v>
      </c>
      <c r="I6" s="64">
        <v>2200</v>
      </c>
      <c r="J6" s="64">
        <v>2500</v>
      </c>
      <c r="K6" s="210" t="s">
        <v>116</v>
      </c>
      <c r="L6" s="211"/>
      <c r="M6" s="211"/>
      <c r="N6" s="211"/>
      <c r="O6" s="212"/>
      <c r="P6" s="66">
        <v>2046</v>
      </c>
      <c r="Q6" s="67">
        <v>2460</v>
      </c>
    </row>
    <row r="7" spans="1:17" ht="15.75" x14ac:dyDescent="0.25">
      <c r="A7" s="65" t="s">
        <v>117</v>
      </c>
      <c r="B7" s="64">
        <v>77</v>
      </c>
      <c r="C7" s="64">
        <v>90</v>
      </c>
      <c r="D7" s="68">
        <v>101.93300000000001</v>
      </c>
      <c r="E7" s="64">
        <v>121</v>
      </c>
      <c r="F7" s="64">
        <v>75</v>
      </c>
      <c r="G7" s="64">
        <v>90</v>
      </c>
      <c r="H7" s="64">
        <v>100</v>
      </c>
      <c r="I7" s="64">
        <v>110</v>
      </c>
      <c r="J7" s="64">
        <v>125</v>
      </c>
      <c r="K7" s="210" t="s">
        <v>116</v>
      </c>
      <c r="L7" s="211"/>
      <c r="M7" s="211"/>
      <c r="N7" s="211"/>
      <c r="O7" s="212"/>
      <c r="P7" s="67">
        <v>94.050000000000011</v>
      </c>
      <c r="Q7" s="67">
        <v>106.5</v>
      </c>
    </row>
    <row r="8" spans="1:17" ht="15.75" x14ac:dyDescent="0.25">
      <c r="A8" s="65" t="s">
        <v>118</v>
      </c>
      <c r="B8" s="64">
        <v>79</v>
      </c>
      <c r="C8" s="64">
        <v>92</v>
      </c>
      <c r="D8" s="64">
        <v>62.040000000000006</v>
      </c>
      <c r="E8" s="64">
        <v>76</v>
      </c>
      <c r="F8" s="64">
        <v>50</v>
      </c>
      <c r="G8" s="64">
        <v>60</v>
      </c>
      <c r="H8" s="64">
        <v>67</v>
      </c>
      <c r="I8" s="64">
        <v>74</v>
      </c>
      <c r="J8" s="64">
        <v>84</v>
      </c>
      <c r="K8" s="210" t="s">
        <v>116</v>
      </c>
      <c r="L8" s="211"/>
      <c r="M8" s="211"/>
      <c r="N8" s="211"/>
      <c r="O8" s="212"/>
      <c r="P8" s="67">
        <v>68.199999999999989</v>
      </c>
      <c r="Q8" s="67">
        <v>82</v>
      </c>
    </row>
    <row r="9" spans="1:17" ht="15.75" x14ac:dyDescent="0.25">
      <c r="A9" s="65" t="s">
        <v>119</v>
      </c>
      <c r="B9" s="64">
        <v>335</v>
      </c>
      <c r="C9" s="64">
        <v>383</v>
      </c>
      <c r="D9" s="64">
        <v>263.84399999999999</v>
      </c>
      <c r="E9" s="64">
        <v>317</v>
      </c>
      <c r="F9" s="64">
        <v>188</v>
      </c>
      <c r="G9" s="64">
        <v>225</v>
      </c>
      <c r="H9" s="64">
        <v>250</v>
      </c>
      <c r="I9" s="64">
        <v>275</v>
      </c>
      <c r="J9" s="64">
        <v>313</v>
      </c>
      <c r="K9" s="210" t="s">
        <v>116</v>
      </c>
      <c r="L9" s="211"/>
      <c r="M9" s="211"/>
      <c r="N9" s="211"/>
      <c r="O9" s="212"/>
      <c r="P9" s="67">
        <v>264</v>
      </c>
      <c r="Q9" s="67">
        <v>324</v>
      </c>
    </row>
    <row r="10" spans="1:17" ht="15.75" x14ac:dyDescent="0.25">
      <c r="A10" s="65" t="s">
        <v>120</v>
      </c>
      <c r="B10" s="68" t="s">
        <v>121</v>
      </c>
      <c r="C10" s="68" t="s">
        <v>122</v>
      </c>
      <c r="D10" s="68">
        <v>22</v>
      </c>
      <c r="E10" s="68">
        <v>27</v>
      </c>
      <c r="F10" s="64" t="s">
        <v>92</v>
      </c>
      <c r="G10" s="64" t="s">
        <v>97</v>
      </c>
      <c r="H10" s="64" t="s">
        <v>101</v>
      </c>
      <c r="I10" s="64" t="s">
        <v>105</v>
      </c>
      <c r="J10" s="64" t="s">
        <v>109</v>
      </c>
      <c r="K10" s="69" t="s">
        <v>90</v>
      </c>
      <c r="L10" s="69" t="s">
        <v>95</v>
      </c>
      <c r="M10" s="69" t="s">
        <v>99</v>
      </c>
      <c r="N10" s="69" t="s">
        <v>103</v>
      </c>
      <c r="O10" s="69" t="s">
        <v>107</v>
      </c>
      <c r="P10" s="67">
        <v>22</v>
      </c>
      <c r="Q10" s="67">
        <v>27</v>
      </c>
    </row>
    <row r="11" spans="1:17" s="63" customFormat="1" ht="15.75" x14ac:dyDescent="0.25">
      <c r="A11" s="70" t="s">
        <v>143</v>
      </c>
      <c r="B11" s="71"/>
      <c r="C11" s="71"/>
      <c r="D11" s="71"/>
      <c r="E11" s="71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4"/>
      <c r="Q11" s="74"/>
    </row>
    <row r="12" spans="1:17" ht="15" customHeight="1" x14ac:dyDescent="0.25">
      <c r="A12" s="65" t="s">
        <v>117</v>
      </c>
      <c r="B12" s="75">
        <v>0.13056379821958458</v>
      </c>
      <c r="C12" s="75">
        <v>0.13235294117647059</v>
      </c>
      <c r="D12" s="75">
        <v>0.19918514899853446</v>
      </c>
      <c r="E12" s="75">
        <v>0.1967479674796748</v>
      </c>
      <c r="F12" s="75">
        <v>0.2</v>
      </c>
      <c r="G12" s="75">
        <v>0.2</v>
      </c>
      <c r="H12" s="75">
        <v>0.2</v>
      </c>
      <c r="I12" s="75">
        <v>0.2</v>
      </c>
      <c r="J12" s="75">
        <v>0.2</v>
      </c>
      <c r="K12" s="75"/>
      <c r="L12" s="75"/>
      <c r="M12" s="75"/>
      <c r="N12" s="75"/>
      <c r="O12" s="75"/>
      <c r="P12" s="75">
        <v>0.18387096774193551</v>
      </c>
      <c r="Q12" s="75">
        <v>0.17317073170731706</v>
      </c>
    </row>
    <row r="13" spans="1:17" ht="15" customHeight="1" x14ac:dyDescent="0.25">
      <c r="A13" s="65" t="s">
        <v>118</v>
      </c>
      <c r="B13" s="75">
        <v>0.301398897838067</v>
      </c>
      <c r="C13" s="75">
        <v>0.30441176470588233</v>
      </c>
      <c r="D13" s="75">
        <v>0.27276990718124083</v>
      </c>
      <c r="E13" s="75">
        <v>0.2780487804878049</v>
      </c>
      <c r="F13" s="75">
        <v>0.3</v>
      </c>
      <c r="G13" s="75">
        <v>0.3</v>
      </c>
      <c r="H13" s="75">
        <v>0.30149999999999999</v>
      </c>
      <c r="I13" s="75">
        <v>0.30272727272727273</v>
      </c>
      <c r="J13" s="75">
        <v>0.3024</v>
      </c>
      <c r="K13" s="75"/>
      <c r="L13" s="75"/>
      <c r="M13" s="75"/>
      <c r="N13" s="75"/>
      <c r="O13" s="75"/>
      <c r="P13" s="75">
        <v>0.3</v>
      </c>
      <c r="Q13" s="75">
        <v>0.3</v>
      </c>
    </row>
    <row r="14" spans="1:17" ht="15.75" x14ac:dyDescent="0.25">
      <c r="A14" s="65" t="s">
        <v>119</v>
      </c>
      <c r="B14" s="75">
        <v>0.56803730394234841</v>
      </c>
      <c r="C14" s="75">
        <v>0.56323529411764706</v>
      </c>
      <c r="D14" s="75">
        <v>0.51557205666829509</v>
      </c>
      <c r="E14" s="75">
        <v>0.51544715447154477</v>
      </c>
      <c r="F14" s="75">
        <v>0.5013333333333333</v>
      </c>
      <c r="G14" s="75">
        <v>0.5</v>
      </c>
      <c r="H14" s="75">
        <v>0.5</v>
      </c>
      <c r="I14" s="75">
        <v>0.5</v>
      </c>
      <c r="J14" s="75">
        <v>0.50080000000000002</v>
      </c>
      <c r="K14" s="75"/>
      <c r="L14" s="75"/>
      <c r="M14" s="75"/>
      <c r="N14" s="75"/>
      <c r="O14" s="75"/>
      <c r="P14" s="75">
        <v>0.5161290322580645</v>
      </c>
      <c r="Q14" s="75">
        <v>0.52682926829268295</v>
      </c>
    </row>
    <row r="15" spans="1:17" ht="15.75" x14ac:dyDescent="0.25">
      <c r="A15" s="205" t="s">
        <v>123</v>
      </c>
      <c r="B15" s="205"/>
      <c r="C15" s="205"/>
      <c r="D15" s="205"/>
      <c r="E15" s="205"/>
      <c r="F15" s="205"/>
    </row>
    <row r="16" spans="1:17" ht="15.75" x14ac:dyDescent="0.25">
      <c r="A16" s="205" t="s">
        <v>124</v>
      </c>
      <c r="B16" s="205"/>
      <c r="C16" s="205"/>
      <c r="D16" s="205"/>
      <c r="E16" s="205"/>
      <c r="F16" s="205"/>
    </row>
  </sheetData>
  <mergeCells count="12">
    <mergeCell ref="A16:F16"/>
    <mergeCell ref="A2:Q2"/>
    <mergeCell ref="B4:C4"/>
    <mergeCell ref="D4:E4"/>
    <mergeCell ref="F4:J4"/>
    <mergeCell ref="K4:O4"/>
    <mergeCell ref="P4:Q4"/>
    <mergeCell ref="K6:O6"/>
    <mergeCell ref="K7:O7"/>
    <mergeCell ref="K8:O8"/>
    <mergeCell ref="K9:O9"/>
    <mergeCell ref="A15:F15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P1424"/>
  <sheetViews>
    <sheetView tabSelected="1" view="pageBreakPreview" zoomScaleNormal="100" zoomScaleSheetLayoutView="100" workbookViewId="0">
      <pane ySplit="5" topLeftCell="A279" activePane="bottomLeft" state="frozen"/>
      <selection pane="bottomLeft" activeCell="E89" sqref="E89:P89"/>
    </sheetView>
  </sheetViews>
  <sheetFormatPr defaultColWidth="9.140625" defaultRowHeight="18" customHeight="1" x14ac:dyDescent="0.25"/>
  <cols>
    <col min="1" max="1" width="13.5703125" style="19" customWidth="1"/>
    <col min="2" max="2" width="29.42578125" style="19" customWidth="1"/>
    <col min="3" max="3" width="9.140625" style="80"/>
    <col min="4" max="4" width="10.85546875" style="121" bestFit="1" customWidth="1"/>
    <col min="5" max="7" width="9.140625" style="122"/>
    <col min="8" max="8" width="11.85546875" style="122" customWidth="1"/>
    <col min="9" max="10" width="9.140625" style="122"/>
    <col min="11" max="11" width="9.7109375" style="122" customWidth="1"/>
    <col min="12" max="13" width="9.140625" style="122"/>
    <col min="14" max="14" width="9.7109375" style="122" customWidth="1"/>
    <col min="15" max="15" width="9.140625" style="122" customWidth="1"/>
    <col min="16" max="16" width="9.140625" style="123"/>
    <col min="17" max="94" width="9.140625" style="25"/>
    <col min="95" max="16384" width="9.140625" style="19"/>
  </cols>
  <sheetData>
    <row r="1" spans="1:94" ht="29.25" customHeight="1" x14ac:dyDescent="0.25">
      <c r="A1" s="216" t="s">
        <v>341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94" ht="18" customHeight="1" x14ac:dyDescent="0.25">
      <c r="P2" s="120"/>
    </row>
    <row r="3" spans="1:94" ht="18" customHeight="1" x14ac:dyDescent="0.25">
      <c r="A3" s="223" t="s">
        <v>47</v>
      </c>
      <c r="B3" s="223"/>
      <c r="C3" s="223"/>
      <c r="D3" s="223"/>
      <c r="E3" s="223"/>
      <c r="F3" s="223"/>
      <c r="G3" s="223"/>
      <c r="H3" s="223"/>
      <c r="I3" s="217"/>
      <c r="J3" s="218"/>
      <c r="K3" s="218"/>
      <c r="L3" s="218"/>
      <c r="M3" s="218"/>
      <c r="N3" s="218"/>
      <c r="O3" s="218"/>
      <c r="P3" s="2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</row>
    <row r="4" spans="1:94" ht="18" customHeight="1" x14ac:dyDescent="0.25">
      <c r="A4" s="224" t="s">
        <v>43</v>
      </c>
      <c r="B4" s="224" t="s">
        <v>42</v>
      </c>
      <c r="C4" s="224" t="s">
        <v>0</v>
      </c>
      <c r="D4" s="226" t="s">
        <v>83</v>
      </c>
      <c r="E4" s="220" t="s">
        <v>1</v>
      </c>
      <c r="F4" s="220"/>
      <c r="G4" s="220"/>
      <c r="H4" s="230" t="s">
        <v>41</v>
      </c>
      <c r="I4" s="220" t="s">
        <v>8</v>
      </c>
      <c r="J4" s="220"/>
      <c r="K4" s="220"/>
      <c r="L4" s="220"/>
      <c r="M4" s="221" t="s">
        <v>9</v>
      </c>
      <c r="N4" s="221"/>
      <c r="O4" s="221"/>
      <c r="P4" s="221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</row>
    <row r="5" spans="1:94" ht="30.75" customHeight="1" x14ac:dyDescent="0.25">
      <c r="A5" s="225"/>
      <c r="B5" s="225"/>
      <c r="C5" s="225"/>
      <c r="D5" s="227"/>
      <c r="E5" s="127" t="s">
        <v>2</v>
      </c>
      <c r="F5" s="127" t="s">
        <v>3</v>
      </c>
      <c r="G5" s="127" t="s">
        <v>4</v>
      </c>
      <c r="H5" s="231"/>
      <c r="I5" s="127" t="s">
        <v>10</v>
      </c>
      <c r="J5" s="127" t="s">
        <v>11</v>
      </c>
      <c r="K5" s="127" t="s">
        <v>12</v>
      </c>
      <c r="L5" s="127" t="s">
        <v>13</v>
      </c>
      <c r="M5" s="127" t="s">
        <v>14</v>
      </c>
      <c r="N5" s="127" t="s">
        <v>15</v>
      </c>
      <c r="O5" s="127" t="s">
        <v>16</v>
      </c>
      <c r="P5" s="127" t="s">
        <v>17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</row>
    <row r="6" spans="1:94" ht="18" customHeight="1" x14ac:dyDescent="0.25">
      <c r="A6" s="222" t="s">
        <v>22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</row>
    <row r="7" spans="1:94" ht="18" customHeight="1" x14ac:dyDescent="0.25">
      <c r="A7" s="40">
        <v>182</v>
      </c>
      <c r="B7" s="41" t="s">
        <v>146</v>
      </c>
      <c r="C7" s="42">
        <v>200</v>
      </c>
      <c r="D7" s="91">
        <f>G7/12</f>
        <v>2.2901666666666665</v>
      </c>
      <c r="E7" s="92">
        <v>7.4329999999999998</v>
      </c>
      <c r="F7" s="92">
        <v>6.6189999999999998</v>
      </c>
      <c r="G7" s="92">
        <v>27.481999999999999</v>
      </c>
      <c r="H7" s="92">
        <v>199.42599999999999</v>
      </c>
      <c r="I7" s="92">
        <v>0.20499999999999999</v>
      </c>
      <c r="J7" s="92">
        <v>1.2350000000000001</v>
      </c>
      <c r="K7" s="92">
        <v>16</v>
      </c>
      <c r="L7" s="92">
        <v>0.44700000000000001</v>
      </c>
      <c r="M7" s="92">
        <v>139.10900000000001</v>
      </c>
      <c r="N7" s="92">
        <v>209.06100000000001</v>
      </c>
      <c r="O7" s="92">
        <v>24.323</v>
      </c>
      <c r="P7" s="92">
        <v>1.474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</row>
    <row r="8" spans="1:94" ht="18" customHeight="1" x14ac:dyDescent="0.25">
      <c r="A8" s="43">
        <v>15</v>
      </c>
      <c r="B8" s="41" t="s">
        <v>153</v>
      </c>
      <c r="C8" s="42">
        <v>10</v>
      </c>
      <c r="D8" s="91">
        <f t="shared" ref="D8:D12" si="0">G8/12</f>
        <v>0</v>
      </c>
      <c r="E8" s="92">
        <v>2.6</v>
      </c>
      <c r="F8" s="92">
        <v>2.61</v>
      </c>
      <c r="G8" s="92"/>
      <c r="H8" s="92">
        <v>34.4</v>
      </c>
      <c r="I8" s="92">
        <v>3.0000000000000001E-3</v>
      </c>
      <c r="J8" s="92">
        <v>0.08</v>
      </c>
      <c r="K8" s="92">
        <v>23</v>
      </c>
      <c r="L8" s="92">
        <v>0.05</v>
      </c>
      <c r="M8" s="92">
        <v>100</v>
      </c>
      <c r="N8" s="92">
        <v>64</v>
      </c>
      <c r="O8" s="92">
        <v>4.5</v>
      </c>
      <c r="P8" s="92">
        <v>0.1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</row>
    <row r="9" spans="1:94" ht="24" customHeight="1" x14ac:dyDescent="0.25">
      <c r="A9" s="43" t="s">
        <v>77</v>
      </c>
      <c r="B9" s="41" t="s">
        <v>147</v>
      </c>
      <c r="C9" s="42">
        <v>60</v>
      </c>
      <c r="D9" s="91">
        <v>1.026</v>
      </c>
      <c r="E9" s="92">
        <v>12.776</v>
      </c>
      <c r="F9" s="92">
        <v>5.5280000000000005</v>
      </c>
      <c r="G9" s="92">
        <v>12.311999999999999</v>
      </c>
      <c r="H9" s="92">
        <v>150</v>
      </c>
      <c r="I9" s="92">
        <v>0.10299999999999999</v>
      </c>
      <c r="J9" s="92">
        <v>0</v>
      </c>
      <c r="K9" s="92">
        <v>2.16</v>
      </c>
      <c r="L9" s="92">
        <v>1</v>
      </c>
      <c r="M9" s="92">
        <v>17.28</v>
      </c>
      <c r="N9" s="92">
        <v>154.64000000000001</v>
      </c>
      <c r="O9" s="92">
        <v>28.36</v>
      </c>
      <c r="P9" s="92">
        <v>2.8079999999999998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</row>
    <row r="10" spans="1:94" ht="18" customHeight="1" x14ac:dyDescent="0.25">
      <c r="A10" s="30">
        <v>379</v>
      </c>
      <c r="B10" s="41" t="s">
        <v>148</v>
      </c>
      <c r="C10" s="42">
        <v>180</v>
      </c>
      <c r="D10" s="91">
        <f t="shared" si="0"/>
        <v>0.40208333333333335</v>
      </c>
      <c r="E10" s="92">
        <v>3.7</v>
      </c>
      <c r="F10" s="92">
        <v>1.85</v>
      </c>
      <c r="G10" s="92">
        <v>4.8250000000000002</v>
      </c>
      <c r="H10" s="92">
        <v>46.5</v>
      </c>
      <c r="I10" s="92">
        <v>3.9E-2</v>
      </c>
      <c r="J10" s="92">
        <v>1.3540000000000001</v>
      </c>
      <c r="K10" s="92"/>
      <c r="L10" s="92"/>
      <c r="M10" s="92">
        <v>112.76600000000001</v>
      </c>
      <c r="N10" s="92">
        <v>81</v>
      </c>
      <c r="O10" s="92">
        <v>12.6</v>
      </c>
      <c r="P10" s="92">
        <v>9.4E-2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</row>
    <row r="11" spans="1:94" ht="18" customHeight="1" x14ac:dyDescent="0.25">
      <c r="A11" s="42"/>
      <c r="B11" s="41" t="s">
        <v>149</v>
      </c>
      <c r="C11" s="42">
        <v>130</v>
      </c>
      <c r="D11" s="91">
        <f t="shared" si="0"/>
        <v>1.0616666666666668</v>
      </c>
      <c r="E11" s="92">
        <v>0.52</v>
      </c>
      <c r="F11" s="92">
        <v>0.52</v>
      </c>
      <c r="G11" s="92">
        <v>12.74</v>
      </c>
      <c r="H11" s="92">
        <v>61.1</v>
      </c>
      <c r="I11" s="92">
        <v>3.9E-2</v>
      </c>
      <c r="J11" s="92">
        <v>13</v>
      </c>
      <c r="K11" s="92">
        <v>6.5</v>
      </c>
      <c r="L11" s="92">
        <v>0.26</v>
      </c>
      <c r="M11" s="92">
        <v>20.8</v>
      </c>
      <c r="N11" s="92">
        <v>14.3</v>
      </c>
      <c r="O11" s="92">
        <v>11.7</v>
      </c>
      <c r="P11" s="92">
        <v>2.86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</row>
    <row r="12" spans="1:94" ht="18" customHeight="1" x14ac:dyDescent="0.25">
      <c r="A12" s="33" t="s">
        <v>21</v>
      </c>
      <c r="B12" s="33"/>
      <c r="C12" s="87">
        <f>SUM(C7:C11)</f>
        <v>580</v>
      </c>
      <c r="D12" s="91">
        <f t="shared" si="0"/>
        <v>4.7799166666666668</v>
      </c>
      <c r="E12" s="93">
        <v>27.029</v>
      </c>
      <c r="F12" s="93">
        <v>17.126999999999999</v>
      </c>
      <c r="G12" s="93">
        <v>57.359000000000002</v>
      </c>
      <c r="H12" s="93">
        <v>491.42599999999999</v>
      </c>
      <c r="I12" s="93">
        <v>0.38900000000000001</v>
      </c>
      <c r="J12" s="93">
        <v>15.669</v>
      </c>
      <c r="K12" s="93">
        <v>47.66</v>
      </c>
      <c r="L12" s="93">
        <v>1.7569999999999999</v>
      </c>
      <c r="M12" s="93">
        <v>389.95499999999998</v>
      </c>
      <c r="N12" s="93">
        <v>523.00099999999998</v>
      </c>
      <c r="O12" s="93">
        <v>81.483000000000004</v>
      </c>
      <c r="P12" s="93">
        <v>7.335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</row>
    <row r="13" spans="1:94" ht="18" customHeight="1" x14ac:dyDescent="0.25">
      <c r="A13" s="222" t="s">
        <v>84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</row>
    <row r="14" spans="1:94" ht="18" customHeight="1" x14ac:dyDescent="0.25">
      <c r="A14" s="44"/>
      <c r="B14" s="41" t="s">
        <v>150</v>
      </c>
      <c r="C14" s="42">
        <v>20</v>
      </c>
      <c r="D14" s="91">
        <f>G14/12</f>
        <v>0.64524999999999999</v>
      </c>
      <c r="E14" s="92">
        <v>1.6459999999999999</v>
      </c>
      <c r="F14" s="92">
        <v>4.4420000000000002</v>
      </c>
      <c r="G14" s="92">
        <v>7.7430000000000003</v>
      </c>
      <c r="H14" s="92">
        <v>78.463999999999999</v>
      </c>
      <c r="I14" s="92">
        <v>3.5999999999999997E-2</v>
      </c>
      <c r="J14" s="92">
        <v>0.86599999999999999</v>
      </c>
      <c r="K14" s="92">
        <v>37.311999999999998</v>
      </c>
      <c r="L14" s="92">
        <v>2.1230000000000002</v>
      </c>
      <c r="M14" s="92">
        <v>24.288</v>
      </c>
      <c r="N14" s="92">
        <v>40.863999999999997</v>
      </c>
      <c r="O14" s="92">
        <v>27.504000000000001</v>
      </c>
      <c r="P14" s="92">
        <v>0.56200000000000006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</row>
    <row r="15" spans="1:94" ht="18" customHeight="1" x14ac:dyDescent="0.25">
      <c r="A15" s="42"/>
      <c r="B15" s="41" t="s">
        <v>78</v>
      </c>
      <c r="C15" s="42">
        <v>90</v>
      </c>
      <c r="D15" s="91">
        <f t="shared" ref="D15:D30" si="1">G15/12</f>
        <v>0.52500000000000002</v>
      </c>
      <c r="E15" s="92">
        <v>3.24</v>
      </c>
      <c r="F15" s="92">
        <v>0.9</v>
      </c>
      <c r="G15" s="92">
        <v>6.3</v>
      </c>
      <c r="H15" s="92">
        <v>46.8</v>
      </c>
      <c r="I15" s="92">
        <v>2.7E-2</v>
      </c>
      <c r="J15" s="92">
        <v>0.54</v>
      </c>
      <c r="K15" s="92">
        <v>9</v>
      </c>
      <c r="L15" s="92"/>
      <c r="M15" s="92">
        <v>111.6</v>
      </c>
      <c r="N15" s="92">
        <v>85.5</v>
      </c>
      <c r="O15" s="92">
        <v>13.5</v>
      </c>
      <c r="P15" s="92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</row>
    <row r="16" spans="1:94" ht="18" customHeight="1" x14ac:dyDescent="0.25">
      <c r="A16" s="42"/>
      <c r="B16" s="41" t="s">
        <v>151</v>
      </c>
      <c r="C16" s="42">
        <v>150</v>
      </c>
      <c r="D16" s="91">
        <f t="shared" si="1"/>
        <v>0.9375</v>
      </c>
      <c r="E16" s="92">
        <v>1.2</v>
      </c>
      <c r="F16" s="92">
        <v>0.3</v>
      </c>
      <c r="G16" s="92">
        <v>11.25</v>
      </c>
      <c r="H16" s="92">
        <v>57</v>
      </c>
      <c r="I16" s="92">
        <v>0.09</v>
      </c>
      <c r="J16" s="92">
        <v>57</v>
      </c>
      <c r="K16" s="92"/>
      <c r="L16" s="92">
        <v>0.3</v>
      </c>
      <c r="M16" s="92">
        <v>52.5</v>
      </c>
      <c r="N16" s="92">
        <v>25.5</v>
      </c>
      <c r="O16" s="92">
        <v>16.5</v>
      </c>
      <c r="P16" s="92">
        <v>0.15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</row>
    <row r="17" spans="1:94" ht="18" customHeight="1" x14ac:dyDescent="0.25">
      <c r="A17" s="33" t="s">
        <v>134</v>
      </c>
      <c r="B17" s="33"/>
      <c r="C17" s="87">
        <f>SUM(C14:C16)</f>
        <v>260</v>
      </c>
      <c r="D17" s="91">
        <f>G17/12</f>
        <v>2.1077499999999998</v>
      </c>
      <c r="E17" s="93">
        <v>6.0860000000000003</v>
      </c>
      <c r="F17" s="93">
        <v>5.6420000000000003</v>
      </c>
      <c r="G17" s="93">
        <v>25.292999999999999</v>
      </c>
      <c r="H17" s="93">
        <v>182.26400000000001</v>
      </c>
      <c r="I17" s="93">
        <v>0.153</v>
      </c>
      <c r="J17" s="93">
        <v>58.405999999999999</v>
      </c>
      <c r="K17" s="93">
        <v>46.311999999999998</v>
      </c>
      <c r="L17" s="93">
        <v>2.423</v>
      </c>
      <c r="M17" s="93">
        <v>188.38800000000001</v>
      </c>
      <c r="N17" s="93">
        <v>151.864</v>
      </c>
      <c r="O17" s="93">
        <v>57.503999999999998</v>
      </c>
      <c r="P17" s="93">
        <v>0.71199999999999997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</row>
    <row r="18" spans="1:94" ht="18" customHeight="1" x14ac:dyDescent="0.25">
      <c r="A18" s="222" t="s">
        <v>7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</row>
    <row r="19" spans="1:94" ht="18" customHeight="1" x14ac:dyDescent="0.25">
      <c r="A19" s="45" t="s">
        <v>152</v>
      </c>
      <c r="B19" s="41" t="s">
        <v>69</v>
      </c>
      <c r="C19" s="42">
        <v>60</v>
      </c>
      <c r="D19" s="91">
        <f t="shared" si="1"/>
        <v>0.33374999999999999</v>
      </c>
      <c r="E19" s="92">
        <v>0.755</v>
      </c>
      <c r="F19" s="92">
        <v>4.0919999999999996</v>
      </c>
      <c r="G19" s="92">
        <v>4.0049999999999999</v>
      </c>
      <c r="H19" s="92">
        <v>56.473999999999997</v>
      </c>
      <c r="I19" s="92">
        <v>2.7E-2</v>
      </c>
      <c r="J19" s="92">
        <v>7.5</v>
      </c>
      <c r="K19" s="92">
        <v>140.94999999999999</v>
      </c>
      <c r="L19" s="92">
        <v>1.829</v>
      </c>
      <c r="M19" s="92">
        <v>19.89</v>
      </c>
      <c r="N19" s="92">
        <v>22.24</v>
      </c>
      <c r="O19" s="92">
        <v>11.91</v>
      </c>
      <c r="P19" s="92">
        <v>0.496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</row>
    <row r="20" spans="1:94" ht="21" customHeight="1" x14ac:dyDescent="0.25">
      <c r="A20" s="30">
        <v>88</v>
      </c>
      <c r="B20" s="41" t="s">
        <v>206</v>
      </c>
      <c r="C20" s="42">
        <v>220</v>
      </c>
      <c r="D20" s="91">
        <v>0.76158333333333339</v>
      </c>
      <c r="E20" s="92">
        <v>2.8450000000000002</v>
      </c>
      <c r="F20" s="92">
        <v>6.3559999999999999</v>
      </c>
      <c r="G20" s="92">
        <v>9.1390000000000011</v>
      </c>
      <c r="H20" s="92">
        <v>107.795</v>
      </c>
      <c r="I20" s="92">
        <v>6.6000000000000003E-2</v>
      </c>
      <c r="J20" s="92">
        <v>28.260999999999999</v>
      </c>
      <c r="K20" s="92">
        <v>254.66</v>
      </c>
      <c r="L20" s="92">
        <v>2.4009999999999998</v>
      </c>
      <c r="M20" s="92">
        <v>48.652000000000001</v>
      </c>
      <c r="N20" s="92">
        <v>52.265000000000001</v>
      </c>
      <c r="O20" s="92">
        <v>22.44</v>
      </c>
      <c r="P20" s="92">
        <v>0.82399999999999995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</row>
    <row r="21" spans="1:94" ht="18" customHeight="1" x14ac:dyDescent="0.25">
      <c r="A21" s="30" t="s">
        <v>157</v>
      </c>
      <c r="B21" s="41" t="s">
        <v>154</v>
      </c>
      <c r="C21" s="42">
        <v>110</v>
      </c>
      <c r="D21" s="91">
        <v>1.0085</v>
      </c>
      <c r="E21" s="92">
        <v>14.161999999999999</v>
      </c>
      <c r="F21" s="92">
        <v>10.010999999999999</v>
      </c>
      <c r="G21" s="92">
        <v>12.102</v>
      </c>
      <c r="H21" s="92">
        <v>195.51299999999998</v>
      </c>
      <c r="I21" s="92">
        <v>8.6000000000000007E-2</v>
      </c>
      <c r="J21" s="92">
        <v>0.04</v>
      </c>
      <c r="K21" s="92">
        <v>6.1000000000000005</v>
      </c>
      <c r="L21" s="92">
        <v>2.0619999999999998</v>
      </c>
      <c r="M21" s="92">
        <v>20.239999999999998</v>
      </c>
      <c r="N21" s="92">
        <v>149.56</v>
      </c>
      <c r="O21" s="92">
        <v>24.59</v>
      </c>
      <c r="P21" s="92">
        <v>2.4500000000000002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</row>
    <row r="22" spans="1:94" ht="18" customHeight="1" x14ac:dyDescent="0.25">
      <c r="A22" s="43">
        <v>199</v>
      </c>
      <c r="B22" s="41" t="s">
        <v>155</v>
      </c>
      <c r="C22" s="42">
        <v>150</v>
      </c>
      <c r="D22" s="91">
        <f t="shared" si="1"/>
        <v>3.0105833333333334</v>
      </c>
      <c r="E22" s="92">
        <v>17.282</v>
      </c>
      <c r="F22" s="92">
        <v>4.0999999999999996</v>
      </c>
      <c r="G22" s="92">
        <v>36.127000000000002</v>
      </c>
      <c r="H22" s="92">
        <v>250.536</v>
      </c>
      <c r="I22" s="92">
        <v>0.60799999999999998</v>
      </c>
      <c r="J22" s="92"/>
      <c r="K22" s="92">
        <v>16</v>
      </c>
      <c r="L22" s="92">
        <v>0.56499999999999995</v>
      </c>
      <c r="M22" s="92">
        <v>89.355000000000004</v>
      </c>
      <c r="N22" s="92">
        <v>248.387</v>
      </c>
      <c r="O22" s="92">
        <v>80.378</v>
      </c>
      <c r="P22" s="92">
        <v>5.125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</row>
    <row r="23" spans="1:94" ht="21.75" customHeight="1" x14ac:dyDescent="0.25">
      <c r="A23" s="40">
        <v>349</v>
      </c>
      <c r="B23" s="41" t="s">
        <v>156</v>
      </c>
      <c r="C23" s="42">
        <v>180</v>
      </c>
      <c r="D23" s="91">
        <f t="shared" si="1"/>
        <v>0.76083333333333336</v>
      </c>
      <c r="E23" s="92">
        <v>0.70199999999999996</v>
      </c>
      <c r="F23" s="92">
        <v>5.3999999999999999E-2</v>
      </c>
      <c r="G23" s="92">
        <v>9.1300000000000008</v>
      </c>
      <c r="H23" s="92">
        <v>40.86</v>
      </c>
      <c r="I23" s="92">
        <v>1.7999999999999999E-2</v>
      </c>
      <c r="J23" s="92">
        <v>0.72</v>
      </c>
      <c r="K23" s="92"/>
      <c r="L23" s="92">
        <v>0.99</v>
      </c>
      <c r="M23" s="92">
        <v>28.8</v>
      </c>
      <c r="N23" s="92">
        <v>26.28</v>
      </c>
      <c r="O23" s="92">
        <v>18.899999999999999</v>
      </c>
      <c r="P23" s="92">
        <v>0.57599999999999996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</row>
    <row r="24" spans="1:94" ht="18" customHeight="1" x14ac:dyDescent="0.25">
      <c r="A24" s="44"/>
      <c r="B24" s="41" t="s">
        <v>18</v>
      </c>
      <c r="C24" s="42">
        <v>30</v>
      </c>
      <c r="D24" s="91">
        <f t="shared" si="1"/>
        <v>0.85499999999999998</v>
      </c>
      <c r="E24" s="92">
        <v>1.98</v>
      </c>
      <c r="F24" s="92">
        <v>0.36</v>
      </c>
      <c r="G24" s="92">
        <v>10.26</v>
      </c>
      <c r="H24" s="92">
        <v>52.2</v>
      </c>
      <c r="I24" s="92">
        <v>0.06</v>
      </c>
      <c r="J24" s="92"/>
      <c r="K24" s="92">
        <v>1.8</v>
      </c>
      <c r="L24" s="92">
        <v>0.66</v>
      </c>
      <c r="M24" s="92">
        <v>10.5</v>
      </c>
      <c r="N24" s="92">
        <v>47.4</v>
      </c>
      <c r="O24" s="92">
        <v>14.1</v>
      </c>
      <c r="P24" s="92">
        <v>1.17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</row>
    <row r="25" spans="1:94" ht="18" customHeight="1" x14ac:dyDescent="0.25">
      <c r="A25" s="33" t="s">
        <v>20</v>
      </c>
      <c r="B25" s="33"/>
      <c r="C25" s="87">
        <f>SUM(C19:C24)</f>
        <v>750</v>
      </c>
      <c r="D25" s="91">
        <f t="shared" si="1"/>
        <v>6.7302500000000007</v>
      </c>
      <c r="E25" s="93">
        <v>37.725999999999999</v>
      </c>
      <c r="F25" s="93">
        <v>24.972999999999999</v>
      </c>
      <c r="G25" s="93">
        <v>80.763000000000005</v>
      </c>
      <c r="H25" s="93">
        <v>703.37800000000004</v>
      </c>
      <c r="I25" s="93">
        <v>0.86499999999999999</v>
      </c>
      <c r="J25" s="93">
        <v>36.521000000000001</v>
      </c>
      <c r="K25" s="93">
        <v>419.51</v>
      </c>
      <c r="L25" s="93">
        <v>8.5069999999999997</v>
      </c>
      <c r="M25" s="93">
        <v>217.43700000000001</v>
      </c>
      <c r="N25" s="93">
        <v>546.13199999999995</v>
      </c>
      <c r="O25" s="93">
        <v>172.31800000000001</v>
      </c>
      <c r="P25" s="93">
        <v>10.641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</row>
    <row r="26" spans="1:94" ht="18" customHeight="1" x14ac:dyDescent="0.25">
      <c r="A26" s="222" t="s">
        <v>70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</row>
    <row r="27" spans="1:94" ht="18" customHeight="1" x14ac:dyDescent="0.25">
      <c r="A27" s="44"/>
      <c r="B27" s="41" t="s">
        <v>158</v>
      </c>
      <c r="C27" s="42">
        <v>20</v>
      </c>
      <c r="D27" s="91">
        <f t="shared" si="1"/>
        <v>0.64524999999999999</v>
      </c>
      <c r="E27" s="92">
        <v>1.6459999999999999</v>
      </c>
      <c r="F27" s="92">
        <v>4.4420000000000002</v>
      </c>
      <c r="G27" s="92">
        <v>7.7430000000000003</v>
      </c>
      <c r="H27" s="92">
        <v>78.463999999999999</v>
      </c>
      <c r="I27" s="92">
        <v>3.5999999999999997E-2</v>
      </c>
      <c r="J27" s="92">
        <v>0.86599999999999999</v>
      </c>
      <c r="K27" s="92">
        <v>37.311999999999998</v>
      </c>
      <c r="L27" s="92">
        <v>2.1230000000000002</v>
      </c>
      <c r="M27" s="92">
        <v>24.288</v>
      </c>
      <c r="N27" s="92">
        <v>40.863999999999997</v>
      </c>
      <c r="O27" s="92">
        <v>27.504000000000001</v>
      </c>
      <c r="P27" s="92">
        <v>0.56200000000000006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</row>
    <row r="28" spans="1:94" ht="18" customHeight="1" x14ac:dyDescent="0.25">
      <c r="A28" s="42"/>
      <c r="B28" s="41" t="s">
        <v>78</v>
      </c>
      <c r="C28" s="42">
        <v>90</v>
      </c>
      <c r="D28" s="91">
        <f t="shared" si="1"/>
        <v>0.52500000000000002</v>
      </c>
      <c r="E28" s="92">
        <v>3.24</v>
      </c>
      <c r="F28" s="92">
        <v>0.9</v>
      </c>
      <c r="G28" s="92">
        <v>6.3</v>
      </c>
      <c r="H28" s="92">
        <v>46.8</v>
      </c>
      <c r="I28" s="92">
        <v>2.7E-2</v>
      </c>
      <c r="J28" s="92">
        <v>0.54</v>
      </c>
      <c r="K28" s="92">
        <v>9</v>
      </c>
      <c r="L28" s="92"/>
      <c r="M28" s="92">
        <v>111.6</v>
      </c>
      <c r="N28" s="92">
        <v>85.5</v>
      </c>
      <c r="O28" s="92">
        <v>13.5</v>
      </c>
      <c r="P28" s="92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</row>
    <row r="29" spans="1:94" ht="18" customHeight="1" x14ac:dyDescent="0.25">
      <c r="A29" s="42"/>
      <c r="B29" s="41" t="s">
        <v>79</v>
      </c>
      <c r="C29" s="42">
        <v>150</v>
      </c>
      <c r="D29" s="91">
        <f t="shared" si="1"/>
        <v>0.9375</v>
      </c>
      <c r="E29" s="92">
        <v>1.2</v>
      </c>
      <c r="F29" s="92">
        <v>0.3</v>
      </c>
      <c r="G29" s="92">
        <v>11.25</v>
      </c>
      <c r="H29" s="92">
        <v>57</v>
      </c>
      <c r="I29" s="92">
        <v>0.09</v>
      </c>
      <c r="J29" s="92">
        <v>57</v>
      </c>
      <c r="K29" s="92"/>
      <c r="L29" s="92">
        <v>0.3</v>
      </c>
      <c r="M29" s="92">
        <v>52.5</v>
      </c>
      <c r="N29" s="92">
        <v>25.5</v>
      </c>
      <c r="O29" s="92">
        <v>16.5</v>
      </c>
      <c r="P29" s="92">
        <v>0.15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</row>
    <row r="30" spans="1:94" ht="18" customHeight="1" x14ac:dyDescent="0.25">
      <c r="A30" s="33" t="s">
        <v>71</v>
      </c>
      <c r="B30" s="33"/>
      <c r="C30" s="87">
        <f>SUM(C27:C29)</f>
        <v>260</v>
      </c>
      <c r="D30" s="91">
        <f t="shared" si="1"/>
        <v>2.1077499999999998</v>
      </c>
      <c r="E30" s="93">
        <v>6.0860000000000003</v>
      </c>
      <c r="F30" s="93">
        <v>5.6420000000000003</v>
      </c>
      <c r="G30" s="93">
        <v>25.292999999999999</v>
      </c>
      <c r="H30" s="93">
        <v>182.26400000000001</v>
      </c>
      <c r="I30" s="93">
        <v>0.153</v>
      </c>
      <c r="J30" s="93">
        <v>58.405999999999999</v>
      </c>
      <c r="K30" s="93">
        <v>46.311999999999998</v>
      </c>
      <c r="L30" s="93">
        <v>2.423</v>
      </c>
      <c r="M30" s="93">
        <v>188.38800000000001</v>
      </c>
      <c r="N30" s="93">
        <v>151.864</v>
      </c>
      <c r="O30" s="93">
        <v>57.503999999999998</v>
      </c>
      <c r="P30" s="93">
        <v>0.71199999999999997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</row>
    <row r="31" spans="1:94" ht="18" customHeight="1" x14ac:dyDescent="0.25">
      <c r="A31" s="215" t="s">
        <v>40</v>
      </c>
      <c r="B31" s="215"/>
      <c r="C31" s="215"/>
      <c r="D31" s="215"/>
      <c r="E31" s="94">
        <v>76.927999999999997</v>
      </c>
      <c r="F31" s="94">
        <v>53.383000000000003</v>
      </c>
      <c r="G31" s="94">
        <v>188.708</v>
      </c>
      <c r="H31" s="94">
        <v>1559.3320000000001</v>
      </c>
      <c r="I31" s="94">
        <v>1.56</v>
      </c>
      <c r="J31" s="94">
        <v>169.001</v>
      </c>
      <c r="K31" s="94">
        <v>559.79399999999998</v>
      </c>
      <c r="L31" s="94">
        <v>15.111000000000001</v>
      </c>
      <c r="M31" s="94">
        <v>984.16800000000001</v>
      </c>
      <c r="N31" s="94">
        <v>1372.8610000000001</v>
      </c>
      <c r="O31" s="94">
        <v>368.80900000000003</v>
      </c>
      <c r="P31" s="94">
        <v>19.401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</row>
    <row r="32" spans="1:94" ht="18" customHeight="1" x14ac:dyDescent="0.25">
      <c r="A32" s="223" t="s">
        <v>39</v>
      </c>
      <c r="B32" s="223"/>
      <c r="C32" s="223"/>
      <c r="D32" s="223"/>
      <c r="E32" s="223"/>
      <c r="F32" s="223"/>
      <c r="G32" s="223"/>
      <c r="H32" s="223"/>
      <c r="I32" s="89"/>
      <c r="J32" s="89"/>
      <c r="K32" s="89"/>
      <c r="L32" s="89"/>
      <c r="M32" s="89"/>
      <c r="N32" s="89"/>
      <c r="O32" s="89"/>
      <c r="P32" s="8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</row>
    <row r="33" spans="1:94" ht="18" customHeight="1" x14ac:dyDescent="0.25">
      <c r="A33" s="224" t="s">
        <v>43</v>
      </c>
      <c r="B33" s="224" t="s">
        <v>42</v>
      </c>
      <c r="C33" s="224" t="s">
        <v>0</v>
      </c>
      <c r="D33" s="226" t="s">
        <v>83</v>
      </c>
      <c r="E33" s="220" t="s">
        <v>1</v>
      </c>
      <c r="F33" s="220"/>
      <c r="G33" s="220"/>
      <c r="H33" s="228" t="s">
        <v>41</v>
      </c>
      <c r="I33" s="220" t="s">
        <v>8</v>
      </c>
      <c r="J33" s="220"/>
      <c r="K33" s="220"/>
      <c r="L33" s="220"/>
      <c r="M33" s="221" t="s">
        <v>9</v>
      </c>
      <c r="N33" s="221"/>
      <c r="O33" s="221"/>
      <c r="P33" s="221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</row>
    <row r="34" spans="1:94" ht="18" customHeight="1" x14ac:dyDescent="0.25">
      <c r="A34" s="225"/>
      <c r="B34" s="225"/>
      <c r="C34" s="225"/>
      <c r="D34" s="227"/>
      <c r="E34" s="90" t="s">
        <v>2</v>
      </c>
      <c r="F34" s="90" t="s">
        <v>3</v>
      </c>
      <c r="G34" s="90" t="s">
        <v>4</v>
      </c>
      <c r="H34" s="229"/>
      <c r="I34" s="90" t="s">
        <v>10</v>
      </c>
      <c r="J34" s="90" t="s">
        <v>11</v>
      </c>
      <c r="K34" s="90" t="s">
        <v>12</v>
      </c>
      <c r="L34" s="90" t="s">
        <v>13</v>
      </c>
      <c r="M34" s="90" t="s">
        <v>14</v>
      </c>
      <c r="N34" s="90" t="s">
        <v>15</v>
      </c>
      <c r="O34" s="90" t="s">
        <v>16</v>
      </c>
      <c r="P34" s="90" t="s">
        <v>17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</row>
    <row r="35" spans="1:94" ht="18" customHeight="1" x14ac:dyDescent="0.25">
      <c r="A35" s="222" t="s">
        <v>22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</row>
    <row r="36" spans="1:94" ht="20.25" customHeight="1" x14ac:dyDescent="0.25">
      <c r="A36" s="43">
        <v>71</v>
      </c>
      <c r="B36" s="41" t="s">
        <v>159</v>
      </c>
      <c r="C36" s="42">
        <v>40</v>
      </c>
      <c r="D36" s="91">
        <f t="shared" ref="D36:D59" si="2">G36/12</f>
        <v>6.3333333333333339E-2</v>
      </c>
      <c r="E36" s="92">
        <v>0.28000000000000003</v>
      </c>
      <c r="F36" s="92">
        <v>0.04</v>
      </c>
      <c r="G36" s="92">
        <v>0.76</v>
      </c>
      <c r="H36" s="92">
        <v>4.4000000000000004</v>
      </c>
      <c r="I36" s="92">
        <v>1.2E-2</v>
      </c>
      <c r="J36" s="92">
        <v>2.8</v>
      </c>
      <c r="K36" s="92"/>
      <c r="L36" s="92">
        <v>0.04</v>
      </c>
      <c r="M36" s="92">
        <v>6.8</v>
      </c>
      <c r="N36" s="92">
        <v>12</v>
      </c>
      <c r="O36" s="92">
        <v>5.6</v>
      </c>
      <c r="P36" s="92">
        <v>0.2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</row>
    <row r="37" spans="1:94" ht="16.5" customHeight="1" x14ac:dyDescent="0.25">
      <c r="A37" s="30">
        <v>260</v>
      </c>
      <c r="B37" s="41" t="s">
        <v>160</v>
      </c>
      <c r="C37" s="42">
        <v>90</v>
      </c>
      <c r="D37" s="91">
        <f t="shared" si="2"/>
        <v>0.27733333333333332</v>
      </c>
      <c r="E37" s="92">
        <v>14.922000000000001</v>
      </c>
      <c r="F37" s="92">
        <v>9.1140000000000008</v>
      </c>
      <c r="G37" s="92">
        <v>3.3279999999999998</v>
      </c>
      <c r="H37" s="92">
        <v>155.49199999999999</v>
      </c>
      <c r="I37" s="92">
        <v>5.8000000000000003E-2</v>
      </c>
      <c r="J37" s="92">
        <v>4.05</v>
      </c>
      <c r="K37" s="92"/>
      <c r="L37" s="92">
        <v>1.252</v>
      </c>
      <c r="M37" s="92">
        <v>10.58</v>
      </c>
      <c r="N37" s="92">
        <v>143.5</v>
      </c>
      <c r="O37" s="92">
        <v>20.38</v>
      </c>
      <c r="P37" s="92">
        <v>2.15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</row>
    <row r="38" spans="1:94" ht="18" customHeight="1" x14ac:dyDescent="0.25">
      <c r="A38" s="40">
        <v>171</v>
      </c>
      <c r="B38" s="41" t="s">
        <v>45</v>
      </c>
      <c r="C38" s="42">
        <v>150</v>
      </c>
      <c r="D38" s="91">
        <f t="shared" si="2"/>
        <v>3.6206666666666667</v>
      </c>
      <c r="E38" s="92">
        <v>9.6080000000000005</v>
      </c>
      <c r="F38" s="92">
        <v>5.4080000000000004</v>
      </c>
      <c r="G38" s="92">
        <v>43.448</v>
      </c>
      <c r="H38" s="92">
        <v>260.51600000000002</v>
      </c>
      <c r="I38" s="92">
        <v>0.32700000000000001</v>
      </c>
      <c r="J38" s="92"/>
      <c r="K38" s="92">
        <v>16</v>
      </c>
      <c r="L38" s="92">
        <v>0.64800000000000002</v>
      </c>
      <c r="M38" s="92">
        <v>17.245999999999999</v>
      </c>
      <c r="N38" s="92">
        <v>227.90100000000001</v>
      </c>
      <c r="O38" s="92">
        <v>152.065</v>
      </c>
      <c r="P38" s="92">
        <v>5.109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</row>
    <row r="39" spans="1:94" ht="17.25" customHeight="1" x14ac:dyDescent="0.25">
      <c r="A39" s="40">
        <v>382</v>
      </c>
      <c r="B39" s="41" t="s">
        <v>126</v>
      </c>
      <c r="C39" s="42">
        <v>180</v>
      </c>
      <c r="D39" s="91">
        <f t="shared" si="2"/>
        <v>0.39441666666666664</v>
      </c>
      <c r="E39" s="92">
        <v>3.68</v>
      </c>
      <c r="F39" s="92">
        <v>1.95</v>
      </c>
      <c r="G39" s="92">
        <v>4.7329999999999997</v>
      </c>
      <c r="H39" s="92">
        <v>52.06</v>
      </c>
      <c r="I39" s="92">
        <v>0.04</v>
      </c>
      <c r="J39" s="92">
        <v>1.17</v>
      </c>
      <c r="K39" s="92">
        <v>0.12</v>
      </c>
      <c r="L39" s="92">
        <v>1.2E-2</v>
      </c>
      <c r="M39" s="92">
        <v>113.12</v>
      </c>
      <c r="N39" s="92">
        <v>107.2</v>
      </c>
      <c r="O39" s="92">
        <v>29.6</v>
      </c>
      <c r="P39" s="92">
        <v>0.97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</row>
    <row r="40" spans="1:94" ht="18" customHeight="1" x14ac:dyDescent="0.25">
      <c r="A40" s="42"/>
      <c r="B40" s="41" t="s">
        <v>151</v>
      </c>
      <c r="C40" s="42">
        <v>130</v>
      </c>
      <c r="D40" s="91">
        <f t="shared" si="2"/>
        <v>0.8125</v>
      </c>
      <c r="E40" s="92">
        <v>1.04</v>
      </c>
      <c r="F40" s="92">
        <v>0.26</v>
      </c>
      <c r="G40" s="92">
        <v>9.75</v>
      </c>
      <c r="H40" s="92">
        <v>49.4</v>
      </c>
      <c r="I40" s="92">
        <v>7.8E-2</v>
      </c>
      <c r="J40" s="92">
        <v>49.4</v>
      </c>
      <c r="K40" s="92"/>
      <c r="L40" s="92">
        <v>0.26</v>
      </c>
      <c r="M40" s="92">
        <v>45.5</v>
      </c>
      <c r="N40" s="92">
        <v>22.1</v>
      </c>
      <c r="O40" s="92">
        <v>14.3</v>
      </c>
      <c r="P40" s="92">
        <v>0.13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</row>
    <row r="41" spans="1:94" ht="18" customHeight="1" x14ac:dyDescent="0.25">
      <c r="A41" s="42"/>
      <c r="B41" s="41" t="s">
        <v>46</v>
      </c>
      <c r="C41" s="42">
        <v>30</v>
      </c>
      <c r="D41" s="91">
        <f t="shared" si="2"/>
        <v>0.99099999999999999</v>
      </c>
      <c r="E41" s="92">
        <v>1.98</v>
      </c>
      <c r="F41" s="92">
        <v>0.36</v>
      </c>
      <c r="G41" s="92">
        <v>11.891999999999999</v>
      </c>
      <c r="H41" s="92">
        <v>59.4</v>
      </c>
      <c r="I41" s="92">
        <v>5.0999999999999997E-2</v>
      </c>
      <c r="J41" s="92"/>
      <c r="K41" s="92"/>
      <c r="L41" s="92">
        <v>0.3</v>
      </c>
      <c r="M41" s="92">
        <v>8.6999999999999993</v>
      </c>
      <c r="N41" s="92">
        <v>45</v>
      </c>
      <c r="O41" s="92">
        <v>14.1</v>
      </c>
      <c r="P41" s="92">
        <v>1.17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</row>
    <row r="42" spans="1:94" ht="18" customHeight="1" x14ac:dyDescent="0.25">
      <c r="A42" s="33" t="s">
        <v>21</v>
      </c>
      <c r="B42" s="33"/>
      <c r="C42" s="87">
        <f>SUM(C36:C41)</f>
        <v>620</v>
      </c>
      <c r="D42" s="91">
        <f>G42/12</f>
        <v>6.1592500000000001</v>
      </c>
      <c r="E42" s="93">
        <v>31.51</v>
      </c>
      <c r="F42" s="93">
        <v>17.132000000000001</v>
      </c>
      <c r="G42" s="93">
        <v>73.911000000000001</v>
      </c>
      <c r="H42" s="93">
        <v>581.26800000000003</v>
      </c>
      <c r="I42" s="93">
        <v>0.56599999999999995</v>
      </c>
      <c r="J42" s="93">
        <v>57.42</v>
      </c>
      <c r="K42" s="93">
        <v>16.12</v>
      </c>
      <c r="L42" s="93">
        <v>2.512</v>
      </c>
      <c r="M42" s="93">
        <v>201.946</v>
      </c>
      <c r="N42" s="93">
        <v>557.70100000000002</v>
      </c>
      <c r="O42" s="93">
        <v>236.04499999999999</v>
      </c>
      <c r="P42" s="93">
        <v>9.7289999999999992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</row>
    <row r="43" spans="1:94" ht="18" customHeight="1" x14ac:dyDescent="0.25">
      <c r="A43" s="222" t="s">
        <v>84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</row>
    <row r="44" spans="1:94" ht="20.25" customHeight="1" x14ac:dyDescent="0.25">
      <c r="A44" s="44"/>
      <c r="B44" s="41" t="s">
        <v>158</v>
      </c>
      <c r="C44" s="42">
        <v>20</v>
      </c>
      <c r="D44" s="91">
        <f t="shared" si="2"/>
        <v>0.64524999999999999</v>
      </c>
      <c r="E44" s="92">
        <v>1.6459999999999999</v>
      </c>
      <c r="F44" s="92">
        <v>4.4420000000000002</v>
      </c>
      <c r="G44" s="92">
        <v>7.7430000000000003</v>
      </c>
      <c r="H44" s="92">
        <v>78.463999999999999</v>
      </c>
      <c r="I44" s="92">
        <v>3.5999999999999997E-2</v>
      </c>
      <c r="J44" s="92">
        <v>0.86599999999999999</v>
      </c>
      <c r="K44" s="92">
        <v>37.311999999999998</v>
      </c>
      <c r="L44" s="92">
        <v>2.1230000000000002</v>
      </c>
      <c r="M44" s="92">
        <v>24.288</v>
      </c>
      <c r="N44" s="92">
        <v>40.863999999999997</v>
      </c>
      <c r="O44" s="92">
        <v>27.504000000000001</v>
      </c>
      <c r="P44" s="92">
        <v>0.56200000000000006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</row>
    <row r="45" spans="1:94" ht="18" customHeight="1" x14ac:dyDescent="0.25">
      <c r="A45" s="42"/>
      <c r="B45" s="41" t="s">
        <v>161</v>
      </c>
      <c r="C45" s="42">
        <v>90</v>
      </c>
      <c r="D45" s="91">
        <f t="shared" si="2"/>
        <v>0.52500000000000002</v>
      </c>
      <c r="E45" s="92">
        <v>3.24</v>
      </c>
      <c r="F45" s="92">
        <v>0.9</v>
      </c>
      <c r="G45" s="92">
        <v>6.3</v>
      </c>
      <c r="H45" s="92">
        <v>46.8</v>
      </c>
      <c r="I45" s="92">
        <v>2.7E-2</v>
      </c>
      <c r="J45" s="92">
        <v>0.54</v>
      </c>
      <c r="K45" s="92">
        <v>9</v>
      </c>
      <c r="L45" s="92"/>
      <c r="M45" s="92">
        <v>111.6</v>
      </c>
      <c r="N45" s="92">
        <v>85.5</v>
      </c>
      <c r="O45" s="92">
        <v>13.5</v>
      </c>
      <c r="P45" s="92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</row>
    <row r="46" spans="1:94" ht="18" customHeight="1" x14ac:dyDescent="0.25">
      <c r="A46" s="42"/>
      <c r="B46" s="41" t="s">
        <v>82</v>
      </c>
      <c r="C46" s="42">
        <v>150</v>
      </c>
      <c r="D46" s="91">
        <f t="shared" si="2"/>
        <v>1.2249999999999999</v>
      </c>
      <c r="E46" s="92">
        <v>0.6</v>
      </c>
      <c r="F46" s="92">
        <v>0.6</v>
      </c>
      <c r="G46" s="92">
        <v>14.7</v>
      </c>
      <c r="H46" s="92">
        <v>70.5</v>
      </c>
      <c r="I46" s="92">
        <v>4.4999999999999998E-2</v>
      </c>
      <c r="J46" s="92">
        <v>15</v>
      </c>
      <c r="K46" s="92">
        <v>7.5</v>
      </c>
      <c r="L46" s="92">
        <v>0.3</v>
      </c>
      <c r="M46" s="92">
        <v>24</v>
      </c>
      <c r="N46" s="92">
        <v>16.5</v>
      </c>
      <c r="O46" s="92">
        <v>13.5</v>
      </c>
      <c r="P46" s="92">
        <v>3.3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</row>
    <row r="47" spans="1:94" ht="18" customHeight="1" x14ac:dyDescent="0.25">
      <c r="A47" s="33" t="s">
        <v>134</v>
      </c>
      <c r="B47" s="33"/>
      <c r="C47" s="87">
        <f>SUM(C44:C46)</f>
        <v>260</v>
      </c>
      <c r="D47" s="91">
        <f t="shared" si="2"/>
        <v>2.3952499999999999</v>
      </c>
      <c r="E47" s="93">
        <v>5.4859999999999998</v>
      </c>
      <c r="F47" s="93">
        <v>5.9420000000000002</v>
      </c>
      <c r="G47" s="93">
        <v>28.742999999999999</v>
      </c>
      <c r="H47" s="93">
        <v>195.76400000000001</v>
      </c>
      <c r="I47" s="93">
        <v>0.108</v>
      </c>
      <c r="J47" s="93">
        <v>16.405999999999999</v>
      </c>
      <c r="K47" s="93">
        <v>53.811999999999998</v>
      </c>
      <c r="L47" s="93">
        <v>2.423</v>
      </c>
      <c r="M47" s="93">
        <v>159.88800000000001</v>
      </c>
      <c r="N47" s="93">
        <v>142.864</v>
      </c>
      <c r="O47" s="93">
        <v>54.503999999999998</v>
      </c>
      <c r="P47" s="93">
        <v>3.8620000000000001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</row>
    <row r="48" spans="1:94" ht="18" customHeight="1" x14ac:dyDescent="0.25">
      <c r="A48" s="222" t="s">
        <v>7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</row>
    <row r="49" spans="1:94" ht="23.25" customHeight="1" x14ac:dyDescent="0.25">
      <c r="A49" s="43">
        <v>46</v>
      </c>
      <c r="B49" s="41" t="s">
        <v>163</v>
      </c>
      <c r="C49" s="42">
        <v>60</v>
      </c>
      <c r="D49" s="91">
        <f t="shared" si="2"/>
        <v>0.32541666666666663</v>
      </c>
      <c r="E49" s="92">
        <v>0.77</v>
      </c>
      <c r="F49" s="92">
        <v>3.1040000000000001</v>
      </c>
      <c r="G49" s="92">
        <v>3.9049999999999998</v>
      </c>
      <c r="H49" s="92">
        <v>47.453000000000003</v>
      </c>
      <c r="I49" s="92">
        <v>0.02</v>
      </c>
      <c r="J49" s="92">
        <v>14.5</v>
      </c>
      <c r="K49" s="92">
        <v>180.75</v>
      </c>
      <c r="L49" s="92">
        <v>1.4219999999999999</v>
      </c>
      <c r="M49" s="92">
        <v>20.52</v>
      </c>
      <c r="N49" s="92">
        <v>17.77</v>
      </c>
      <c r="O49" s="92">
        <v>9.81</v>
      </c>
      <c r="P49" s="92">
        <v>0.59399999999999997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</row>
    <row r="50" spans="1:94" ht="23.25" customHeight="1" x14ac:dyDescent="0.25">
      <c r="A50" s="40">
        <v>102</v>
      </c>
      <c r="B50" s="41" t="s">
        <v>81</v>
      </c>
      <c r="C50" s="42">
        <v>220</v>
      </c>
      <c r="D50" s="91">
        <f t="shared" si="2"/>
        <v>1.4673333333333334</v>
      </c>
      <c r="E50" s="92">
        <v>6.0220000000000002</v>
      </c>
      <c r="F50" s="92">
        <v>4.5149999999999997</v>
      </c>
      <c r="G50" s="92">
        <v>17.608000000000001</v>
      </c>
      <c r="H50" s="92">
        <v>135.333</v>
      </c>
      <c r="I50" s="92">
        <v>0.21299999999999999</v>
      </c>
      <c r="J50" s="92">
        <v>10.603999999999999</v>
      </c>
      <c r="K50" s="92">
        <v>213.88</v>
      </c>
      <c r="L50" s="92">
        <v>2.0030000000000001</v>
      </c>
      <c r="M50" s="92">
        <v>40.692999999999998</v>
      </c>
      <c r="N50" s="92">
        <v>103.919</v>
      </c>
      <c r="O50" s="92">
        <v>35.703000000000003</v>
      </c>
      <c r="P50" s="92">
        <v>1.8979999999999999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</row>
    <row r="51" spans="1:94" ht="19.5" customHeight="1" x14ac:dyDescent="0.25">
      <c r="A51" s="45" t="s">
        <v>162</v>
      </c>
      <c r="B51" s="41" t="s">
        <v>164</v>
      </c>
      <c r="C51" s="42">
        <v>250</v>
      </c>
      <c r="D51" s="91">
        <f t="shared" si="2"/>
        <v>2.1647500000000002</v>
      </c>
      <c r="E51" s="92">
        <v>27.17</v>
      </c>
      <c r="F51" s="92">
        <v>10.246</v>
      </c>
      <c r="G51" s="92">
        <v>25.977</v>
      </c>
      <c r="H51" s="92">
        <v>306.87400000000002</v>
      </c>
      <c r="I51" s="92">
        <v>0.29199999999999998</v>
      </c>
      <c r="J51" s="92">
        <v>35.86</v>
      </c>
      <c r="K51" s="92">
        <v>45.2</v>
      </c>
      <c r="L51" s="92">
        <v>2.35</v>
      </c>
      <c r="M51" s="92">
        <v>40.439</v>
      </c>
      <c r="N51" s="92">
        <v>278.27300000000002</v>
      </c>
      <c r="O51" s="92">
        <v>60.582000000000001</v>
      </c>
      <c r="P51" s="92">
        <v>3.0870000000000002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</row>
    <row r="52" spans="1:94" ht="18" customHeight="1" x14ac:dyDescent="0.25">
      <c r="A52" s="30">
        <v>342</v>
      </c>
      <c r="B52" s="41" t="s">
        <v>133</v>
      </c>
      <c r="C52" s="42">
        <v>180</v>
      </c>
      <c r="D52" s="91">
        <f t="shared" si="2"/>
        <v>0.30941666666666667</v>
      </c>
      <c r="E52" s="92">
        <v>0.14399999999999999</v>
      </c>
      <c r="F52" s="92">
        <v>0.108</v>
      </c>
      <c r="G52" s="92">
        <v>3.7130000000000001</v>
      </c>
      <c r="H52" s="92">
        <v>16.920000000000002</v>
      </c>
      <c r="I52" s="92">
        <v>7.0000000000000001E-3</v>
      </c>
      <c r="J52" s="92">
        <v>1.8</v>
      </c>
      <c r="K52" s="92"/>
      <c r="L52" s="92">
        <v>0.14399999999999999</v>
      </c>
      <c r="M52" s="92">
        <v>6.84</v>
      </c>
      <c r="N52" s="92">
        <v>5.76</v>
      </c>
      <c r="O52" s="92">
        <v>4.32</v>
      </c>
      <c r="P52" s="92">
        <v>0.82799999999999996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</row>
    <row r="53" spans="1:94" ht="18" customHeight="1" x14ac:dyDescent="0.25">
      <c r="A53" s="44"/>
      <c r="B53" s="41" t="s">
        <v>18</v>
      </c>
      <c r="C53" s="42">
        <v>30</v>
      </c>
      <c r="D53" s="91">
        <f t="shared" si="2"/>
        <v>0.85499999999999998</v>
      </c>
      <c r="E53" s="92">
        <v>1.98</v>
      </c>
      <c r="F53" s="92">
        <v>0.36</v>
      </c>
      <c r="G53" s="92">
        <v>10.26</v>
      </c>
      <c r="H53" s="92">
        <v>52.2</v>
      </c>
      <c r="I53" s="92">
        <v>0.06</v>
      </c>
      <c r="J53" s="92"/>
      <c r="K53" s="92">
        <v>1.8</v>
      </c>
      <c r="L53" s="92">
        <v>0.66</v>
      </c>
      <c r="M53" s="92">
        <v>10.5</v>
      </c>
      <c r="N53" s="92">
        <v>47.4</v>
      </c>
      <c r="O53" s="92">
        <v>14.1</v>
      </c>
      <c r="P53" s="92">
        <v>1.17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</row>
    <row r="54" spans="1:94" ht="18" customHeight="1" x14ac:dyDescent="0.25">
      <c r="A54" s="33" t="s">
        <v>20</v>
      </c>
      <c r="B54" s="33"/>
      <c r="C54" s="87">
        <f>SUM(C49:C53)</f>
        <v>740</v>
      </c>
      <c r="D54" s="91">
        <f t="shared" si="2"/>
        <v>5.1219166666666665</v>
      </c>
      <c r="E54" s="93">
        <v>36.085999999999999</v>
      </c>
      <c r="F54" s="93">
        <v>18.332999999999998</v>
      </c>
      <c r="G54" s="93">
        <v>61.463000000000001</v>
      </c>
      <c r="H54" s="93">
        <v>558.78</v>
      </c>
      <c r="I54" s="93">
        <v>0.59299999999999997</v>
      </c>
      <c r="J54" s="93">
        <v>62.764000000000003</v>
      </c>
      <c r="K54" s="93">
        <v>441.63</v>
      </c>
      <c r="L54" s="93">
        <v>6.5789999999999997</v>
      </c>
      <c r="M54" s="93">
        <v>118.992</v>
      </c>
      <c r="N54" s="93">
        <v>453.12200000000001</v>
      </c>
      <c r="O54" s="93">
        <v>124.515</v>
      </c>
      <c r="P54" s="93">
        <v>7.577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</row>
    <row r="55" spans="1:94" ht="18" customHeight="1" x14ac:dyDescent="0.25">
      <c r="A55" s="222" t="s">
        <v>70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</row>
    <row r="56" spans="1:94" ht="23.25" customHeight="1" x14ac:dyDescent="0.25">
      <c r="A56" s="44"/>
      <c r="B56" s="41" t="s">
        <v>158</v>
      </c>
      <c r="C56" s="42">
        <v>20</v>
      </c>
      <c r="D56" s="91">
        <f t="shared" si="2"/>
        <v>0.64524999999999999</v>
      </c>
      <c r="E56" s="92">
        <v>1.6459999999999999</v>
      </c>
      <c r="F56" s="92">
        <v>4.4420000000000002</v>
      </c>
      <c r="G56" s="92">
        <v>7.7430000000000003</v>
      </c>
      <c r="H56" s="92">
        <v>78.463999999999999</v>
      </c>
      <c r="I56" s="92">
        <v>3.5999999999999997E-2</v>
      </c>
      <c r="J56" s="92">
        <v>0.86599999999999999</v>
      </c>
      <c r="K56" s="92">
        <v>37.311999999999998</v>
      </c>
      <c r="L56" s="92">
        <v>2.1230000000000002</v>
      </c>
      <c r="M56" s="92">
        <v>24.288</v>
      </c>
      <c r="N56" s="92">
        <v>40.863999999999997</v>
      </c>
      <c r="O56" s="92">
        <v>27.504000000000001</v>
      </c>
      <c r="P56" s="92">
        <v>0.56200000000000006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</row>
    <row r="57" spans="1:94" ht="18" customHeight="1" x14ac:dyDescent="0.25">
      <c r="A57" s="42"/>
      <c r="B57" s="41" t="s">
        <v>161</v>
      </c>
      <c r="C57" s="42">
        <v>90</v>
      </c>
      <c r="D57" s="91">
        <f t="shared" si="2"/>
        <v>0.52500000000000002</v>
      </c>
      <c r="E57" s="92">
        <v>3.24</v>
      </c>
      <c r="F57" s="92">
        <v>0.9</v>
      </c>
      <c r="G57" s="92">
        <v>6.3</v>
      </c>
      <c r="H57" s="92">
        <v>46.8</v>
      </c>
      <c r="I57" s="92">
        <v>2.7E-2</v>
      </c>
      <c r="J57" s="92">
        <v>0.54</v>
      </c>
      <c r="K57" s="92">
        <v>9</v>
      </c>
      <c r="L57" s="92"/>
      <c r="M57" s="92">
        <v>111.6</v>
      </c>
      <c r="N57" s="92">
        <v>85.5</v>
      </c>
      <c r="O57" s="92">
        <v>13.5</v>
      </c>
      <c r="P57" s="92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</row>
    <row r="58" spans="1:94" ht="18" customHeight="1" x14ac:dyDescent="0.25">
      <c r="A58" s="42"/>
      <c r="B58" s="41" t="s">
        <v>80</v>
      </c>
      <c r="C58" s="42">
        <v>150</v>
      </c>
      <c r="D58" s="91">
        <f t="shared" si="2"/>
        <v>1.2249999999999999</v>
      </c>
      <c r="E58" s="92">
        <v>0.6</v>
      </c>
      <c r="F58" s="92">
        <v>0.6</v>
      </c>
      <c r="G58" s="92">
        <v>14.7</v>
      </c>
      <c r="H58" s="92">
        <v>70.5</v>
      </c>
      <c r="I58" s="92">
        <v>4.4999999999999998E-2</v>
      </c>
      <c r="J58" s="92">
        <v>15</v>
      </c>
      <c r="K58" s="92">
        <v>7.5</v>
      </c>
      <c r="L58" s="92">
        <v>0.3</v>
      </c>
      <c r="M58" s="92">
        <v>24</v>
      </c>
      <c r="N58" s="92">
        <v>16.5</v>
      </c>
      <c r="O58" s="92">
        <v>13.5</v>
      </c>
      <c r="P58" s="92">
        <v>3.3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</row>
    <row r="59" spans="1:94" ht="18" customHeight="1" x14ac:dyDescent="0.25">
      <c r="A59" s="33" t="s">
        <v>71</v>
      </c>
      <c r="B59" s="33"/>
      <c r="C59" s="87">
        <f>SUM(C56:C58)</f>
        <v>260</v>
      </c>
      <c r="D59" s="91">
        <f t="shared" si="2"/>
        <v>2.3952499999999999</v>
      </c>
      <c r="E59" s="93">
        <v>5.4859999999999998</v>
      </c>
      <c r="F59" s="93">
        <v>5.9420000000000002</v>
      </c>
      <c r="G59" s="93">
        <v>28.742999999999999</v>
      </c>
      <c r="H59" s="93">
        <v>195.76400000000001</v>
      </c>
      <c r="I59" s="93">
        <v>0.108</v>
      </c>
      <c r="J59" s="93">
        <v>16.405999999999999</v>
      </c>
      <c r="K59" s="93">
        <v>53.811999999999998</v>
      </c>
      <c r="L59" s="93">
        <v>2.423</v>
      </c>
      <c r="M59" s="93">
        <v>159.88800000000001</v>
      </c>
      <c r="N59" s="93">
        <v>142.864</v>
      </c>
      <c r="O59" s="93">
        <v>54.503999999999998</v>
      </c>
      <c r="P59" s="93">
        <v>3.8620000000000001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</row>
    <row r="60" spans="1:94" ht="18" customHeight="1" x14ac:dyDescent="0.25">
      <c r="A60" s="215" t="s">
        <v>38</v>
      </c>
      <c r="B60" s="215"/>
      <c r="C60" s="215"/>
      <c r="D60" s="215"/>
      <c r="E60" s="94">
        <v>78.569000000000003</v>
      </c>
      <c r="F60" s="94">
        <v>47.348999999999997</v>
      </c>
      <c r="G60" s="94">
        <v>192.86</v>
      </c>
      <c r="H60" s="94">
        <v>1531.576</v>
      </c>
      <c r="I60" s="94">
        <v>1.3740000000000001</v>
      </c>
      <c r="J60" s="94">
        <v>152.995</v>
      </c>
      <c r="K60" s="94">
        <v>565.37400000000002</v>
      </c>
      <c r="L60" s="94">
        <v>13.936999999999999</v>
      </c>
      <c r="M60" s="94">
        <v>640.71400000000006</v>
      </c>
      <c r="N60" s="94">
        <v>1296.5509999999999</v>
      </c>
      <c r="O60" s="94">
        <v>469.56799999999998</v>
      </c>
      <c r="P60" s="94">
        <v>25.03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</row>
    <row r="61" spans="1:94" ht="18" customHeight="1" x14ac:dyDescent="0.25">
      <c r="A61" s="223" t="s">
        <v>37</v>
      </c>
      <c r="B61" s="223"/>
      <c r="C61" s="223"/>
      <c r="D61" s="223"/>
      <c r="E61" s="223"/>
      <c r="F61" s="223"/>
      <c r="G61" s="223"/>
      <c r="H61" s="223"/>
      <c r="I61" s="89"/>
      <c r="J61" s="89"/>
      <c r="K61" s="89"/>
      <c r="L61" s="89"/>
      <c r="M61" s="89"/>
      <c r="N61" s="89"/>
      <c r="O61" s="89"/>
      <c r="P61" s="8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</row>
    <row r="62" spans="1:94" ht="18" customHeight="1" x14ac:dyDescent="0.25">
      <c r="A62" s="224" t="s">
        <v>43</v>
      </c>
      <c r="B62" s="224" t="s">
        <v>42</v>
      </c>
      <c r="C62" s="224" t="s">
        <v>0</v>
      </c>
      <c r="D62" s="226" t="s">
        <v>139</v>
      </c>
      <c r="E62" s="220" t="s">
        <v>1</v>
      </c>
      <c r="F62" s="220"/>
      <c r="G62" s="220"/>
      <c r="H62" s="228" t="s">
        <v>41</v>
      </c>
      <c r="I62" s="220" t="s">
        <v>8</v>
      </c>
      <c r="J62" s="220"/>
      <c r="K62" s="220"/>
      <c r="L62" s="220"/>
      <c r="M62" s="221" t="s">
        <v>9</v>
      </c>
      <c r="N62" s="221"/>
      <c r="O62" s="221"/>
      <c r="P62" s="221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</row>
    <row r="63" spans="1:94" ht="18" customHeight="1" x14ac:dyDescent="0.25">
      <c r="A63" s="225"/>
      <c r="B63" s="225"/>
      <c r="C63" s="225"/>
      <c r="D63" s="227"/>
      <c r="E63" s="90" t="s">
        <v>2</v>
      </c>
      <c r="F63" s="90" t="s">
        <v>3</v>
      </c>
      <c r="G63" s="90" t="s">
        <v>4</v>
      </c>
      <c r="H63" s="229"/>
      <c r="I63" s="90" t="s">
        <v>10</v>
      </c>
      <c r="J63" s="90" t="s">
        <v>11</v>
      </c>
      <c r="K63" s="90" t="s">
        <v>12</v>
      </c>
      <c r="L63" s="90" t="s">
        <v>13</v>
      </c>
      <c r="M63" s="90" t="s">
        <v>14</v>
      </c>
      <c r="N63" s="90" t="s">
        <v>15</v>
      </c>
      <c r="O63" s="90" t="s">
        <v>16</v>
      </c>
      <c r="P63" s="90" t="s">
        <v>17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</row>
    <row r="64" spans="1:94" ht="18" customHeight="1" x14ac:dyDescent="0.25">
      <c r="A64" s="222" t="s">
        <v>22</v>
      </c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</row>
    <row r="65" spans="1:94" ht="21" customHeight="1" x14ac:dyDescent="0.25">
      <c r="A65" s="46">
        <v>241</v>
      </c>
      <c r="B65" s="41" t="s">
        <v>165</v>
      </c>
      <c r="C65" s="42">
        <v>150</v>
      </c>
      <c r="D65" s="91">
        <f t="shared" ref="D65:D88" si="3">G65/12</f>
        <v>1.2466666666666668</v>
      </c>
      <c r="E65" s="92">
        <v>29.41</v>
      </c>
      <c r="F65" s="92">
        <v>9.9149999999999991</v>
      </c>
      <c r="G65" s="92">
        <v>14.96</v>
      </c>
      <c r="H65" s="92">
        <v>272.30799999999999</v>
      </c>
      <c r="I65" s="92">
        <v>6.8000000000000005E-2</v>
      </c>
      <c r="J65" s="92">
        <v>0.65</v>
      </c>
      <c r="K65" s="92">
        <v>70</v>
      </c>
      <c r="L65" s="92">
        <v>0.29699999999999999</v>
      </c>
      <c r="M65" s="92">
        <v>215.38</v>
      </c>
      <c r="N65" s="92">
        <v>298.33999999999997</v>
      </c>
      <c r="O65" s="92">
        <v>32.44</v>
      </c>
      <c r="P65" s="92">
        <v>0.84899999999999998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</row>
    <row r="66" spans="1:94" ht="18" customHeight="1" x14ac:dyDescent="0.25">
      <c r="A66" s="43">
        <v>386</v>
      </c>
      <c r="B66" s="41" t="s">
        <v>161</v>
      </c>
      <c r="C66" s="42">
        <v>30</v>
      </c>
      <c r="D66" s="91">
        <f t="shared" si="3"/>
        <v>0.17500000000000002</v>
      </c>
      <c r="E66" s="92">
        <v>1.08</v>
      </c>
      <c r="F66" s="92">
        <v>0.3</v>
      </c>
      <c r="G66" s="92">
        <v>2.1</v>
      </c>
      <c r="H66" s="92">
        <v>15.6</v>
      </c>
      <c r="I66" s="92">
        <v>8.9999999999999993E-3</v>
      </c>
      <c r="J66" s="92">
        <v>0.18</v>
      </c>
      <c r="K66" s="92">
        <v>3</v>
      </c>
      <c r="L66" s="92"/>
      <c r="M66" s="92">
        <v>37.200000000000003</v>
      </c>
      <c r="N66" s="92">
        <v>28.5</v>
      </c>
      <c r="O66" s="92">
        <v>4.5</v>
      </c>
      <c r="P66" s="92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</row>
    <row r="67" spans="1:94" ht="18" customHeight="1" x14ac:dyDescent="0.25">
      <c r="A67" s="43">
        <v>376</v>
      </c>
      <c r="B67" s="41" t="s">
        <v>127</v>
      </c>
      <c r="C67" s="42">
        <v>180</v>
      </c>
      <c r="D67" s="91">
        <f t="shared" si="3"/>
        <v>6.6666666666666664E-4</v>
      </c>
      <c r="E67" s="92"/>
      <c r="F67" s="92"/>
      <c r="G67" s="92">
        <v>8.0000000000000002E-3</v>
      </c>
      <c r="H67" s="92">
        <v>1.2E-2</v>
      </c>
      <c r="I67" s="92">
        <v>1E-3</v>
      </c>
      <c r="J67" s="92">
        <v>0.1</v>
      </c>
      <c r="K67" s="92"/>
      <c r="L67" s="92"/>
      <c r="M67" s="92">
        <v>4.95</v>
      </c>
      <c r="N67" s="92">
        <v>8.24</v>
      </c>
      <c r="O67" s="92">
        <v>4.4000000000000004</v>
      </c>
      <c r="P67" s="92">
        <v>0.82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</row>
    <row r="68" spans="1:94" ht="18" customHeight="1" x14ac:dyDescent="0.25">
      <c r="A68" s="42"/>
      <c r="B68" s="41" t="s">
        <v>80</v>
      </c>
      <c r="C68" s="42">
        <v>130</v>
      </c>
      <c r="D68" s="91">
        <f t="shared" si="3"/>
        <v>1.0616666666666668</v>
      </c>
      <c r="E68" s="92">
        <v>0.52</v>
      </c>
      <c r="F68" s="92">
        <v>0.52</v>
      </c>
      <c r="G68" s="92">
        <v>12.74</v>
      </c>
      <c r="H68" s="92">
        <v>61.1</v>
      </c>
      <c r="I68" s="92">
        <v>3.9E-2</v>
      </c>
      <c r="J68" s="92">
        <v>13</v>
      </c>
      <c r="K68" s="92">
        <v>6.5</v>
      </c>
      <c r="L68" s="92">
        <v>0.26</v>
      </c>
      <c r="M68" s="92">
        <v>20.8</v>
      </c>
      <c r="N68" s="92">
        <v>14.3</v>
      </c>
      <c r="O68" s="92">
        <v>11.7</v>
      </c>
      <c r="P68" s="92">
        <v>2.86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</row>
    <row r="69" spans="1:94" ht="18" customHeight="1" x14ac:dyDescent="0.25">
      <c r="A69" s="42"/>
      <c r="B69" s="41" t="s">
        <v>46</v>
      </c>
      <c r="C69" s="42">
        <v>30</v>
      </c>
      <c r="D69" s="91">
        <f t="shared" si="3"/>
        <v>0.99099999999999999</v>
      </c>
      <c r="E69" s="92">
        <v>1.98</v>
      </c>
      <c r="F69" s="92">
        <v>0.36</v>
      </c>
      <c r="G69" s="92">
        <v>11.891999999999999</v>
      </c>
      <c r="H69" s="92">
        <v>59.4</v>
      </c>
      <c r="I69" s="92">
        <v>5.0999999999999997E-2</v>
      </c>
      <c r="J69" s="92"/>
      <c r="K69" s="92"/>
      <c r="L69" s="92">
        <v>0.3</v>
      </c>
      <c r="M69" s="92">
        <v>8.6999999999999993</v>
      </c>
      <c r="N69" s="92">
        <v>45</v>
      </c>
      <c r="O69" s="92">
        <v>14.1</v>
      </c>
      <c r="P69" s="92">
        <v>1.17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</row>
    <row r="70" spans="1:94" ht="18" customHeight="1" x14ac:dyDescent="0.25">
      <c r="A70" s="33" t="s">
        <v>21</v>
      </c>
      <c r="B70" s="33"/>
      <c r="C70" s="87">
        <f>SUM(C65:C69)</f>
        <v>520</v>
      </c>
      <c r="D70" s="91">
        <f t="shared" si="3"/>
        <v>3.4750000000000001</v>
      </c>
      <c r="E70" s="93">
        <v>32.99</v>
      </c>
      <c r="F70" s="93">
        <v>11.095000000000001</v>
      </c>
      <c r="G70" s="93">
        <v>41.7</v>
      </c>
      <c r="H70" s="93">
        <v>408.42</v>
      </c>
      <c r="I70" s="93">
        <v>0.16800000000000001</v>
      </c>
      <c r="J70" s="93">
        <v>13.93</v>
      </c>
      <c r="K70" s="93">
        <v>79.5</v>
      </c>
      <c r="L70" s="93">
        <v>0.85699999999999998</v>
      </c>
      <c r="M70" s="93">
        <v>287.02999999999997</v>
      </c>
      <c r="N70" s="93">
        <v>394.38</v>
      </c>
      <c r="O70" s="93">
        <v>67.14</v>
      </c>
      <c r="P70" s="93">
        <v>5.6989999999999998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</row>
    <row r="71" spans="1:94" ht="18" customHeight="1" x14ac:dyDescent="0.25">
      <c r="A71" s="222" t="s">
        <v>84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</row>
    <row r="72" spans="1:94" ht="22.5" customHeight="1" x14ac:dyDescent="0.25">
      <c r="A72" s="44"/>
      <c r="B72" s="41" t="s">
        <v>150</v>
      </c>
      <c r="C72" s="42">
        <v>20</v>
      </c>
      <c r="D72" s="91">
        <f t="shared" si="3"/>
        <v>0.64524999999999999</v>
      </c>
      <c r="E72" s="92">
        <v>1.6459999999999999</v>
      </c>
      <c r="F72" s="92">
        <v>4.4420000000000002</v>
      </c>
      <c r="G72" s="92">
        <v>7.7430000000000003</v>
      </c>
      <c r="H72" s="92">
        <v>78.463999999999999</v>
      </c>
      <c r="I72" s="92">
        <v>3.5999999999999997E-2</v>
      </c>
      <c r="J72" s="92">
        <v>0.86599999999999999</v>
      </c>
      <c r="K72" s="92">
        <v>37.311999999999998</v>
      </c>
      <c r="L72" s="92">
        <v>2.1230000000000002</v>
      </c>
      <c r="M72" s="92">
        <v>24.288</v>
      </c>
      <c r="N72" s="92">
        <v>40.863999999999997</v>
      </c>
      <c r="O72" s="92">
        <v>27.504000000000001</v>
      </c>
      <c r="P72" s="92">
        <v>0.56200000000000006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</row>
    <row r="73" spans="1:94" ht="18" customHeight="1" x14ac:dyDescent="0.25">
      <c r="A73" s="42"/>
      <c r="B73" s="41" t="s">
        <v>161</v>
      </c>
      <c r="C73" s="42">
        <v>90</v>
      </c>
      <c r="D73" s="91">
        <f t="shared" si="3"/>
        <v>0.52500000000000002</v>
      </c>
      <c r="E73" s="92">
        <v>3.24</v>
      </c>
      <c r="F73" s="92">
        <v>0.9</v>
      </c>
      <c r="G73" s="92">
        <v>6.3</v>
      </c>
      <c r="H73" s="92">
        <v>46.8</v>
      </c>
      <c r="I73" s="92">
        <v>2.7E-2</v>
      </c>
      <c r="J73" s="92">
        <v>0.54</v>
      </c>
      <c r="K73" s="92">
        <v>9</v>
      </c>
      <c r="L73" s="92"/>
      <c r="M73" s="92">
        <v>111.6</v>
      </c>
      <c r="N73" s="92">
        <v>85.5</v>
      </c>
      <c r="O73" s="92">
        <v>13.5</v>
      </c>
      <c r="P73" s="92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</row>
    <row r="74" spans="1:94" ht="18" customHeight="1" x14ac:dyDescent="0.25">
      <c r="A74" s="42"/>
      <c r="B74" s="41" t="s">
        <v>79</v>
      </c>
      <c r="C74" s="42">
        <v>150</v>
      </c>
      <c r="D74" s="91">
        <f t="shared" si="3"/>
        <v>0.9375</v>
      </c>
      <c r="E74" s="92">
        <v>1.2</v>
      </c>
      <c r="F74" s="92">
        <v>0.3</v>
      </c>
      <c r="G74" s="92">
        <v>11.25</v>
      </c>
      <c r="H74" s="92">
        <v>57</v>
      </c>
      <c r="I74" s="92">
        <v>0.09</v>
      </c>
      <c r="J74" s="92">
        <v>57</v>
      </c>
      <c r="K74" s="92"/>
      <c r="L74" s="92">
        <v>0.3</v>
      </c>
      <c r="M74" s="92">
        <v>52.5</v>
      </c>
      <c r="N74" s="92">
        <v>25.5</v>
      </c>
      <c r="O74" s="92">
        <v>16.5</v>
      </c>
      <c r="P74" s="92">
        <v>0.15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</row>
    <row r="75" spans="1:94" ht="18" customHeight="1" x14ac:dyDescent="0.25">
      <c r="A75" s="33" t="s">
        <v>134</v>
      </c>
      <c r="B75" s="33"/>
      <c r="C75" s="87">
        <f>SUM(C72:C74)</f>
        <v>260</v>
      </c>
      <c r="D75" s="91">
        <f t="shared" si="3"/>
        <v>2.1077499999999998</v>
      </c>
      <c r="E75" s="93">
        <v>6.0860000000000003</v>
      </c>
      <c r="F75" s="93">
        <v>5.6420000000000003</v>
      </c>
      <c r="G75" s="93">
        <v>25.292999999999999</v>
      </c>
      <c r="H75" s="93">
        <v>182.26400000000001</v>
      </c>
      <c r="I75" s="93">
        <v>0.153</v>
      </c>
      <c r="J75" s="93">
        <v>58.405999999999999</v>
      </c>
      <c r="K75" s="93">
        <v>46.311999999999998</v>
      </c>
      <c r="L75" s="93">
        <v>2.423</v>
      </c>
      <c r="M75" s="93">
        <v>188.38800000000001</v>
      </c>
      <c r="N75" s="93">
        <v>151.864</v>
      </c>
      <c r="O75" s="93">
        <v>57.503999999999998</v>
      </c>
      <c r="P75" s="93">
        <v>0.71199999999999997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</row>
    <row r="76" spans="1:94" ht="18" customHeight="1" x14ac:dyDescent="0.25">
      <c r="A76" s="222" t="s">
        <v>7</v>
      </c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</row>
    <row r="77" spans="1:94" ht="18" customHeight="1" x14ac:dyDescent="0.25">
      <c r="A77" s="43">
        <v>52</v>
      </c>
      <c r="B77" s="41" t="s">
        <v>181</v>
      </c>
      <c r="C77" s="42">
        <v>60</v>
      </c>
      <c r="D77" s="91">
        <f t="shared" ref="D77" si="4">G77/12</f>
        <v>0.41799999999999998</v>
      </c>
      <c r="E77" s="92">
        <v>0.85499999999999998</v>
      </c>
      <c r="F77" s="92">
        <v>4.0529999999999999</v>
      </c>
      <c r="G77" s="92">
        <v>5.016</v>
      </c>
      <c r="H77" s="92">
        <v>59.904000000000003</v>
      </c>
      <c r="I77" s="92">
        <v>1.0999999999999999E-2</v>
      </c>
      <c r="J77" s="92">
        <v>5.7</v>
      </c>
      <c r="K77" s="92"/>
      <c r="L77" s="92">
        <v>1.8169999999999999</v>
      </c>
      <c r="M77" s="92">
        <v>21.09</v>
      </c>
      <c r="N77" s="92">
        <v>24.59</v>
      </c>
      <c r="O77" s="92">
        <v>12.54</v>
      </c>
      <c r="P77" s="92">
        <v>0.79800000000000004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</row>
    <row r="78" spans="1:94" ht="22.5" customHeight="1" x14ac:dyDescent="0.25">
      <c r="A78" s="30">
        <v>82</v>
      </c>
      <c r="B78" s="41" t="s">
        <v>207</v>
      </c>
      <c r="C78" s="42">
        <v>220</v>
      </c>
      <c r="D78" s="91">
        <v>0.81175000000000008</v>
      </c>
      <c r="E78" s="92">
        <v>2.0019999999999998</v>
      </c>
      <c r="F78" s="92">
        <v>4.3659999999999997</v>
      </c>
      <c r="G78" s="92">
        <v>9.7410000000000014</v>
      </c>
      <c r="H78" s="92">
        <v>87.291000000000011</v>
      </c>
      <c r="I78" s="92">
        <v>5.6000000000000001E-2</v>
      </c>
      <c r="J78" s="92">
        <v>19.350000000000001</v>
      </c>
      <c r="K78" s="92">
        <v>186.5</v>
      </c>
      <c r="L78" s="92">
        <v>1.625</v>
      </c>
      <c r="M78" s="92">
        <v>43.05</v>
      </c>
      <c r="N78" s="92">
        <v>52.904000000000003</v>
      </c>
      <c r="O78" s="92">
        <v>23.67</v>
      </c>
      <c r="P78" s="92">
        <v>1.071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</row>
    <row r="79" spans="1:94" ht="21" customHeight="1" x14ac:dyDescent="0.25">
      <c r="A79" s="48" t="s">
        <v>205</v>
      </c>
      <c r="B79" s="41" t="s">
        <v>342</v>
      </c>
      <c r="C79" s="42">
        <v>110</v>
      </c>
      <c r="D79" s="91">
        <v>1.1607499999999999</v>
      </c>
      <c r="E79" s="92">
        <v>15.893000000000001</v>
      </c>
      <c r="F79" s="92">
        <v>10.237</v>
      </c>
      <c r="G79" s="92">
        <v>13.928999999999998</v>
      </c>
      <c r="H79" s="92">
        <v>212.119</v>
      </c>
      <c r="I79" s="92">
        <v>0.17500000000000002</v>
      </c>
      <c r="J79" s="92">
        <v>12.105</v>
      </c>
      <c r="K79" s="92">
        <v>2558.7829999999999</v>
      </c>
      <c r="L79" s="92">
        <v>1.95</v>
      </c>
      <c r="M79" s="92">
        <v>22.465</v>
      </c>
      <c r="N79" s="92">
        <v>219.17099999999999</v>
      </c>
      <c r="O79" s="92">
        <v>28.614999999999998</v>
      </c>
      <c r="P79" s="92">
        <v>4.2869999999999999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</row>
    <row r="80" spans="1:94" ht="22.5" customHeight="1" x14ac:dyDescent="0.25">
      <c r="A80" s="40">
        <v>136</v>
      </c>
      <c r="B80" s="41" t="s">
        <v>166</v>
      </c>
      <c r="C80" s="42">
        <v>150</v>
      </c>
      <c r="D80" s="91">
        <f t="shared" si="3"/>
        <v>1.01675</v>
      </c>
      <c r="E80" s="92">
        <v>2.3380000000000001</v>
      </c>
      <c r="F80" s="92">
        <v>2.4729999999999999</v>
      </c>
      <c r="G80" s="92">
        <v>12.201000000000001</v>
      </c>
      <c r="H80" s="92">
        <v>82.527000000000001</v>
      </c>
      <c r="I80" s="92">
        <v>9.5000000000000001E-2</v>
      </c>
      <c r="J80" s="92">
        <v>7.9</v>
      </c>
      <c r="K80" s="92">
        <v>3172</v>
      </c>
      <c r="L80" s="92">
        <v>0.66200000000000003</v>
      </c>
      <c r="M80" s="92">
        <v>43.38</v>
      </c>
      <c r="N80" s="92">
        <v>87.8</v>
      </c>
      <c r="O80" s="92">
        <v>60.04</v>
      </c>
      <c r="P80" s="92">
        <v>1.1120000000000001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</row>
    <row r="81" spans="1:94" ht="22.5" customHeight="1" x14ac:dyDescent="0.25">
      <c r="A81" s="49">
        <v>457</v>
      </c>
      <c r="B81" s="41" t="s">
        <v>128</v>
      </c>
      <c r="C81" s="42">
        <v>180</v>
      </c>
      <c r="D81" s="91">
        <f t="shared" si="3"/>
        <v>0.17291666666666669</v>
      </c>
      <c r="E81" s="92">
        <v>0.18</v>
      </c>
      <c r="F81" s="92">
        <v>3.5999999999999997E-2</v>
      </c>
      <c r="G81" s="92">
        <v>2.0750000000000002</v>
      </c>
      <c r="H81" s="92">
        <v>6.84</v>
      </c>
      <c r="I81" s="92">
        <v>5.0000000000000001E-3</v>
      </c>
      <c r="J81" s="92">
        <v>36</v>
      </c>
      <c r="K81" s="92"/>
      <c r="L81" s="92">
        <v>0.13</v>
      </c>
      <c r="M81" s="92">
        <v>6.48</v>
      </c>
      <c r="N81" s="92">
        <v>5.94</v>
      </c>
      <c r="O81" s="92">
        <v>5.58</v>
      </c>
      <c r="P81" s="92">
        <v>0.23400000000000001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</row>
    <row r="82" spans="1:94" ht="18" customHeight="1" x14ac:dyDescent="0.25">
      <c r="A82" s="44"/>
      <c r="B82" s="41" t="s">
        <v>18</v>
      </c>
      <c r="C82" s="42">
        <v>30</v>
      </c>
      <c r="D82" s="91">
        <f t="shared" si="3"/>
        <v>0.85499999999999998</v>
      </c>
      <c r="E82" s="92">
        <v>1.98</v>
      </c>
      <c r="F82" s="92">
        <v>0.36</v>
      </c>
      <c r="G82" s="92">
        <v>10.26</v>
      </c>
      <c r="H82" s="92">
        <v>52.2</v>
      </c>
      <c r="I82" s="92">
        <v>0.06</v>
      </c>
      <c r="J82" s="92"/>
      <c r="K82" s="92">
        <v>1.8</v>
      </c>
      <c r="L82" s="92">
        <v>0.66</v>
      </c>
      <c r="M82" s="92">
        <v>10.5</v>
      </c>
      <c r="N82" s="92">
        <v>47.4</v>
      </c>
      <c r="O82" s="92">
        <v>14.1</v>
      </c>
      <c r="P82" s="92">
        <v>1.17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</row>
    <row r="83" spans="1:94" ht="18" customHeight="1" x14ac:dyDescent="0.25">
      <c r="A83" s="33" t="s">
        <v>20</v>
      </c>
      <c r="B83" s="33"/>
      <c r="C83" s="87">
        <f>SUM(C77:C82)</f>
        <v>750</v>
      </c>
      <c r="D83" s="93">
        <f>SUM(D77:D82)</f>
        <v>4.4351666666666674</v>
      </c>
      <c r="E83" s="93">
        <f>SUM(E77:E82)</f>
        <v>23.248000000000001</v>
      </c>
      <c r="F83" s="93">
        <f t="shared" ref="F83:P83" si="5">SUM(F77:F82)</f>
        <v>21.524999999999999</v>
      </c>
      <c r="G83" s="93">
        <f t="shared" si="5"/>
        <v>53.222000000000001</v>
      </c>
      <c r="H83" s="93">
        <f t="shared" si="5"/>
        <v>500.88099999999997</v>
      </c>
      <c r="I83" s="93">
        <f t="shared" si="5"/>
        <v>0.40200000000000002</v>
      </c>
      <c r="J83" s="93">
        <f t="shared" si="5"/>
        <v>81.055000000000007</v>
      </c>
      <c r="K83" s="93">
        <f t="shared" si="5"/>
        <v>5919.0829999999996</v>
      </c>
      <c r="L83" s="93">
        <f t="shared" si="5"/>
        <v>6.8440000000000003</v>
      </c>
      <c r="M83" s="93">
        <f t="shared" si="5"/>
        <v>146.965</v>
      </c>
      <c r="N83" s="93">
        <f t="shared" si="5"/>
        <v>437.80499999999995</v>
      </c>
      <c r="O83" s="93">
        <f t="shared" si="5"/>
        <v>144.54500000000002</v>
      </c>
      <c r="P83" s="93">
        <f t="shared" si="5"/>
        <v>8.6720000000000006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</row>
    <row r="84" spans="1:94" ht="18" customHeight="1" x14ac:dyDescent="0.25">
      <c r="A84" s="222" t="s">
        <v>70</v>
      </c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</row>
    <row r="85" spans="1:94" ht="21.75" customHeight="1" x14ac:dyDescent="0.25">
      <c r="A85" s="44"/>
      <c r="B85" s="41" t="s">
        <v>150</v>
      </c>
      <c r="C85" s="42">
        <v>20</v>
      </c>
      <c r="D85" s="91">
        <f t="shared" si="3"/>
        <v>0.64524999999999999</v>
      </c>
      <c r="E85" s="92">
        <v>1.6459999999999999</v>
      </c>
      <c r="F85" s="92">
        <v>4.4420000000000002</v>
      </c>
      <c r="G85" s="92">
        <v>7.7430000000000003</v>
      </c>
      <c r="H85" s="92">
        <v>78.463999999999999</v>
      </c>
      <c r="I85" s="92">
        <v>3.5999999999999997E-2</v>
      </c>
      <c r="J85" s="92">
        <v>0.86599999999999999</v>
      </c>
      <c r="K85" s="92">
        <v>37.311999999999998</v>
      </c>
      <c r="L85" s="92">
        <v>2.1230000000000002</v>
      </c>
      <c r="M85" s="92">
        <v>24.288</v>
      </c>
      <c r="N85" s="92">
        <v>40.863999999999997</v>
      </c>
      <c r="O85" s="92">
        <v>27.504000000000001</v>
      </c>
      <c r="P85" s="92">
        <v>0.56200000000000006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</row>
    <row r="86" spans="1:94" ht="18" customHeight="1" x14ac:dyDescent="0.25">
      <c r="A86" s="42"/>
      <c r="B86" s="41" t="s">
        <v>78</v>
      </c>
      <c r="C86" s="42">
        <v>90</v>
      </c>
      <c r="D86" s="91">
        <f t="shared" si="3"/>
        <v>0.52500000000000002</v>
      </c>
      <c r="E86" s="92">
        <v>3.24</v>
      </c>
      <c r="F86" s="92">
        <v>0.9</v>
      </c>
      <c r="G86" s="92">
        <v>6.3</v>
      </c>
      <c r="H86" s="92">
        <v>46.8</v>
      </c>
      <c r="I86" s="92">
        <v>2.7E-2</v>
      </c>
      <c r="J86" s="92">
        <v>0.54</v>
      </c>
      <c r="K86" s="92">
        <v>9</v>
      </c>
      <c r="L86" s="92"/>
      <c r="M86" s="92">
        <v>111.6</v>
      </c>
      <c r="N86" s="92">
        <v>85.5</v>
      </c>
      <c r="O86" s="92">
        <v>13.5</v>
      </c>
      <c r="P86" s="92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</row>
    <row r="87" spans="1:94" ht="18" customHeight="1" x14ac:dyDescent="0.25">
      <c r="A87" s="42"/>
      <c r="B87" s="41" t="s">
        <v>79</v>
      </c>
      <c r="C87" s="42">
        <v>150</v>
      </c>
      <c r="D87" s="91">
        <f t="shared" si="3"/>
        <v>0.9375</v>
      </c>
      <c r="E87" s="92">
        <v>1.2</v>
      </c>
      <c r="F87" s="92">
        <v>0.3</v>
      </c>
      <c r="G87" s="92">
        <v>11.25</v>
      </c>
      <c r="H87" s="92">
        <v>57</v>
      </c>
      <c r="I87" s="92">
        <v>0.09</v>
      </c>
      <c r="J87" s="92">
        <v>57</v>
      </c>
      <c r="K87" s="92"/>
      <c r="L87" s="92">
        <v>0.3</v>
      </c>
      <c r="M87" s="92">
        <v>52.5</v>
      </c>
      <c r="N87" s="92">
        <v>25.5</v>
      </c>
      <c r="O87" s="92">
        <v>16.5</v>
      </c>
      <c r="P87" s="92">
        <v>0.15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</row>
    <row r="88" spans="1:94" ht="18" customHeight="1" x14ac:dyDescent="0.25">
      <c r="A88" s="33" t="s">
        <v>71</v>
      </c>
      <c r="B88" s="33"/>
      <c r="C88" s="87">
        <f>SUM(C85:C87)</f>
        <v>260</v>
      </c>
      <c r="D88" s="91">
        <f t="shared" si="3"/>
        <v>2.1077499999999998</v>
      </c>
      <c r="E88" s="93">
        <v>6.0860000000000003</v>
      </c>
      <c r="F88" s="93">
        <v>5.6420000000000003</v>
      </c>
      <c r="G88" s="93">
        <v>25.292999999999999</v>
      </c>
      <c r="H88" s="93">
        <v>182.26400000000001</v>
      </c>
      <c r="I88" s="93">
        <v>0.153</v>
      </c>
      <c r="J88" s="93">
        <v>58.405999999999999</v>
      </c>
      <c r="K88" s="93">
        <v>46.311999999999998</v>
      </c>
      <c r="L88" s="93">
        <v>2.423</v>
      </c>
      <c r="M88" s="93">
        <v>188.38800000000001</v>
      </c>
      <c r="N88" s="93">
        <v>151.864</v>
      </c>
      <c r="O88" s="93">
        <v>57.503999999999998</v>
      </c>
      <c r="P88" s="93">
        <v>0.71199999999999997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</row>
    <row r="89" spans="1:94" ht="18" customHeight="1" x14ac:dyDescent="0.25">
      <c r="A89" s="215" t="s">
        <v>36</v>
      </c>
      <c r="B89" s="215"/>
      <c r="C89" s="215"/>
      <c r="D89" s="215"/>
      <c r="E89" s="94">
        <f>E70+E75+E83+E88</f>
        <v>68.41</v>
      </c>
      <c r="F89" s="94">
        <f t="shared" ref="F89:P89" si="6">F70+F75+F83+F88</f>
        <v>43.904000000000003</v>
      </c>
      <c r="G89" s="94">
        <f t="shared" si="6"/>
        <v>145.50800000000001</v>
      </c>
      <c r="H89" s="94">
        <f t="shared" si="6"/>
        <v>1273.8290000000002</v>
      </c>
      <c r="I89" s="94">
        <f t="shared" si="6"/>
        <v>0.87600000000000011</v>
      </c>
      <c r="J89" s="94">
        <f t="shared" si="6"/>
        <v>211.79700000000003</v>
      </c>
      <c r="K89" s="94">
        <f t="shared" si="6"/>
        <v>6091.2069999999994</v>
      </c>
      <c r="L89" s="94">
        <f t="shared" si="6"/>
        <v>12.547000000000001</v>
      </c>
      <c r="M89" s="94">
        <f t="shared" si="6"/>
        <v>810.77100000000007</v>
      </c>
      <c r="N89" s="94">
        <f t="shared" si="6"/>
        <v>1135.913</v>
      </c>
      <c r="O89" s="94">
        <f t="shared" si="6"/>
        <v>326.69300000000004</v>
      </c>
      <c r="P89" s="94">
        <f t="shared" si="6"/>
        <v>15.795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</row>
    <row r="90" spans="1:94" ht="18" customHeight="1" x14ac:dyDescent="0.25">
      <c r="A90" s="223" t="s">
        <v>35</v>
      </c>
      <c r="B90" s="223"/>
      <c r="C90" s="223"/>
      <c r="D90" s="223"/>
      <c r="E90" s="223"/>
      <c r="F90" s="223"/>
      <c r="G90" s="223"/>
      <c r="H90" s="223"/>
      <c r="I90" s="89"/>
      <c r="J90" s="89"/>
      <c r="K90" s="89"/>
      <c r="L90" s="89"/>
      <c r="M90" s="89"/>
      <c r="N90" s="89"/>
      <c r="O90" s="89"/>
      <c r="P90" s="8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</row>
    <row r="91" spans="1:94" ht="18" customHeight="1" x14ac:dyDescent="0.25">
      <c r="A91" s="224" t="s">
        <v>43</v>
      </c>
      <c r="B91" s="224" t="s">
        <v>42</v>
      </c>
      <c r="C91" s="224" t="s">
        <v>0</v>
      </c>
      <c r="D91" s="226" t="s">
        <v>139</v>
      </c>
      <c r="E91" s="220" t="s">
        <v>1</v>
      </c>
      <c r="F91" s="220"/>
      <c r="G91" s="220"/>
      <c r="H91" s="228" t="s">
        <v>41</v>
      </c>
      <c r="I91" s="220" t="s">
        <v>8</v>
      </c>
      <c r="J91" s="220"/>
      <c r="K91" s="220"/>
      <c r="L91" s="220"/>
      <c r="M91" s="221" t="s">
        <v>9</v>
      </c>
      <c r="N91" s="221"/>
      <c r="O91" s="221"/>
      <c r="P91" s="221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</row>
    <row r="92" spans="1:94" ht="18" customHeight="1" x14ac:dyDescent="0.25">
      <c r="A92" s="225"/>
      <c r="B92" s="225"/>
      <c r="C92" s="225"/>
      <c r="D92" s="227"/>
      <c r="E92" s="90" t="s">
        <v>2</v>
      </c>
      <c r="F92" s="90" t="s">
        <v>3</v>
      </c>
      <c r="G92" s="90" t="s">
        <v>4</v>
      </c>
      <c r="H92" s="229"/>
      <c r="I92" s="90" t="s">
        <v>10</v>
      </c>
      <c r="J92" s="90" t="s">
        <v>11</v>
      </c>
      <c r="K92" s="90" t="s">
        <v>12</v>
      </c>
      <c r="L92" s="90" t="s">
        <v>13</v>
      </c>
      <c r="M92" s="90" t="s">
        <v>14</v>
      </c>
      <c r="N92" s="90" t="s">
        <v>15</v>
      </c>
      <c r="O92" s="90" t="s">
        <v>16</v>
      </c>
      <c r="P92" s="90" t="s">
        <v>17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</row>
    <row r="93" spans="1:94" ht="18" customHeight="1" x14ac:dyDescent="0.25">
      <c r="A93" s="222" t="s">
        <v>22</v>
      </c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</row>
    <row r="94" spans="1:94" ht="22.5" customHeight="1" x14ac:dyDescent="0.25">
      <c r="A94" s="43">
        <v>71</v>
      </c>
      <c r="B94" s="41" t="s">
        <v>167</v>
      </c>
      <c r="C94" s="42">
        <v>40</v>
      </c>
      <c r="D94" s="91">
        <f t="shared" ref="D94:D118" si="7">G94/12</f>
        <v>0.12666666666666668</v>
      </c>
      <c r="E94" s="92">
        <v>0.44</v>
      </c>
      <c r="F94" s="92">
        <v>0.08</v>
      </c>
      <c r="G94" s="92">
        <v>1.52</v>
      </c>
      <c r="H94" s="92">
        <v>9.6</v>
      </c>
      <c r="I94" s="92">
        <v>2.4E-2</v>
      </c>
      <c r="J94" s="92">
        <v>10</v>
      </c>
      <c r="K94" s="92"/>
      <c r="L94" s="92">
        <v>0.28000000000000003</v>
      </c>
      <c r="M94" s="92">
        <v>5.6</v>
      </c>
      <c r="N94" s="92">
        <v>10.4</v>
      </c>
      <c r="O94" s="92">
        <v>8</v>
      </c>
      <c r="P94" s="92">
        <v>0.36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</row>
    <row r="95" spans="1:94" ht="22.5" customHeight="1" x14ac:dyDescent="0.25">
      <c r="A95" s="47" t="s">
        <v>171</v>
      </c>
      <c r="B95" s="41" t="s">
        <v>168</v>
      </c>
      <c r="C95" s="42">
        <v>110</v>
      </c>
      <c r="D95" s="91">
        <v>0.13100000000000001</v>
      </c>
      <c r="E95" s="92">
        <v>22.526</v>
      </c>
      <c r="F95" s="92">
        <v>9.2929999999999993</v>
      </c>
      <c r="G95" s="92">
        <v>1.5720000000000001</v>
      </c>
      <c r="H95" s="92">
        <v>181.346</v>
      </c>
      <c r="I95" s="92">
        <v>9.7000000000000003E-2</v>
      </c>
      <c r="J95" s="92">
        <v>2.14</v>
      </c>
      <c r="K95" s="92">
        <v>47.2</v>
      </c>
      <c r="L95" s="92">
        <v>1.706</v>
      </c>
      <c r="M95" s="92">
        <v>25.58</v>
      </c>
      <c r="N95" s="92">
        <v>173.77200000000002</v>
      </c>
      <c r="O95" s="92">
        <v>20.970000000000002</v>
      </c>
      <c r="P95" s="92">
        <v>1.4019999999999999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</row>
    <row r="96" spans="1:94" ht="21" customHeight="1" x14ac:dyDescent="0.25">
      <c r="A96" s="30">
        <v>321</v>
      </c>
      <c r="B96" s="41" t="s">
        <v>73</v>
      </c>
      <c r="C96" s="42">
        <v>180</v>
      </c>
      <c r="D96" s="91">
        <f t="shared" si="7"/>
        <v>1.1645833333333333</v>
      </c>
      <c r="E96" s="92">
        <v>4.6890000000000001</v>
      </c>
      <c r="F96" s="92">
        <v>2.54</v>
      </c>
      <c r="G96" s="92">
        <v>13.975</v>
      </c>
      <c r="H96" s="92">
        <v>100.706</v>
      </c>
      <c r="I96" s="92">
        <v>8.5000000000000006E-2</v>
      </c>
      <c r="J96" s="92">
        <v>99.015000000000001</v>
      </c>
      <c r="K96" s="92">
        <v>87.6</v>
      </c>
      <c r="L96" s="92">
        <v>0.377</v>
      </c>
      <c r="M96" s="92">
        <v>107.538</v>
      </c>
      <c r="N96" s="92">
        <v>79.244</v>
      </c>
      <c r="O96" s="92">
        <v>41.191000000000003</v>
      </c>
      <c r="P96" s="92">
        <v>1.601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</row>
    <row r="97" spans="1:94" ht="21" customHeight="1" x14ac:dyDescent="0.25">
      <c r="A97" s="30">
        <v>379</v>
      </c>
      <c r="B97" s="41" t="s">
        <v>129</v>
      </c>
      <c r="C97" s="42">
        <v>180</v>
      </c>
      <c r="D97" s="91">
        <f t="shared" si="7"/>
        <v>0.40208333333333335</v>
      </c>
      <c r="E97" s="92">
        <v>3.7</v>
      </c>
      <c r="F97" s="92">
        <v>1.85</v>
      </c>
      <c r="G97" s="92">
        <v>4.8250000000000002</v>
      </c>
      <c r="H97" s="92">
        <v>46.5</v>
      </c>
      <c r="I97" s="92">
        <v>3.9E-2</v>
      </c>
      <c r="J97" s="92">
        <v>1.3540000000000001</v>
      </c>
      <c r="K97" s="92"/>
      <c r="L97" s="92"/>
      <c r="M97" s="92">
        <v>112.76600000000001</v>
      </c>
      <c r="N97" s="92">
        <v>81</v>
      </c>
      <c r="O97" s="92">
        <v>12.6</v>
      </c>
      <c r="P97" s="92">
        <v>9.4E-2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</row>
    <row r="98" spans="1:94" ht="18" customHeight="1" x14ac:dyDescent="0.25">
      <c r="A98" s="43">
        <v>15</v>
      </c>
      <c r="B98" s="41" t="s">
        <v>153</v>
      </c>
      <c r="C98" s="42">
        <v>10</v>
      </c>
      <c r="D98" s="91">
        <f t="shared" si="7"/>
        <v>0</v>
      </c>
      <c r="E98" s="92">
        <v>2.6</v>
      </c>
      <c r="F98" s="92">
        <v>2.61</v>
      </c>
      <c r="G98" s="92"/>
      <c r="H98" s="92">
        <v>34.4</v>
      </c>
      <c r="I98" s="92">
        <v>3.0000000000000001E-3</v>
      </c>
      <c r="J98" s="92">
        <v>0.08</v>
      </c>
      <c r="K98" s="92">
        <v>23</v>
      </c>
      <c r="L98" s="92">
        <v>0.05</v>
      </c>
      <c r="M98" s="92">
        <v>100</v>
      </c>
      <c r="N98" s="92">
        <v>64</v>
      </c>
      <c r="O98" s="92">
        <v>4.5</v>
      </c>
      <c r="P98" s="92">
        <v>0.1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</row>
    <row r="99" spans="1:94" ht="18" customHeight="1" x14ac:dyDescent="0.25">
      <c r="A99" s="42"/>
      <c r="B99" s="41" t="s">
        <v>46</v>
      </c>
      <c r="C99" s="42">
        <v>30</v>
      </c>
      <c r="D99" s="91">
        <f t="shared" si="7"/>
        <v>0.99099999999999999</v>
      </c>
      <c r="E99" s="92">
        <v>1.98</v>
      </c>
      <c r="F99" s="92">
        <v>0.36</v>
      </c>
      <c r="G99" s="92">
        <v>11.891999999999999</v>
      </c>
      <c r="H99" s="92">
        <v>59.4</v>
      </c>
      <c r="I99" s="92">
        <v>5.0999999999999997E-2</v>
      </c>
      <c r="J99" s="92"/>
      <c r="K99" s="92"/>
      <c r="L99" s="92">
        <v>0.3</v>
      </c>
      <c r="M99" s="92">
        <v>8.6999999999999993</v>
      </c>
      <c r="N99" s="92">
        <v>45</v>
      </c>
      <c r="O99" s="92">
        <v>14.1</v>
      </c>
      <c r="P99" s="92">
        <v>1.17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</row>
    <row r="100" spans="1:94" ht="18" customHeight="1" x14ac:dyDescent="0.25">
      <c r="A100" s="33" t="s">
        <v>21</v>
      </c>
      <c r="B100" s="33"/>
      <c r="C100" s="87">
        <f>SUM(C94:C99)</f>
        <v>550</v>
      </c>
      <c r="D100" s="91">
        <f t="shared" si="7"/>
        <v>2.8153333333333332</v>
      </c>
      <c r="E100" s="93">
        <v>35.935000000000002</v>
      </c>
      <c r="F100" s="93">
        <v>16.733000000000001</v>
      </c>
      <c r="G100" s="93">
        <v>33.783999999999999</v>
      </c>
      <c r="H100" s="93">
        <v>431.952</v>
      </c>
      <c r="I100" s="93">
        <v>0.29899999999999999</v>
      </c>
      <c r="J100" s="93">
        <v>112.589</v>
      </c>
      <c r="K100" s="93">
        <v>157.80000000000001</v>
      </c>
      <c r="L100" s="93">
        <v>2.7120000000000002</v>
      </c>
      <c r="M100" s="93">
        <v>360.18299999999999</v>
      </c>
      <c r="N100" s="93">
        <v>453.416</v>
      </c>
      <c r="O100" s="93">
        <v>101.361</v>
      </c>
      <c r="P100" s="93">
        <v>4.7270000000000003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</row>
    <row r="101" spans="1:94" ht="18" customHeight="1" x14ac:dyDescent="0.25">
      <c r="A101" s="222" t="s">
        <v>84</v>
      </c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</row>
    <row r="102" spans="1:94" ht="15" customHeight="1" x14ac:dyDescent="0.25">
      <c r="A102" s="44"/>
      <c r="B102" s="41" t="s">
        <v>150</v>
      </c>
      <c r="C102" s="42">
        <v>20</v>
      </c>
      <c r="D102" s="91">
        <f>G102/12</f>
        <v>0.64524999999999999</v>
      </c>
      <c r="E102" s="92">
        <v>1.6459999999999999</v>
      </c>
      <c r="F102" s="92">
        <v>4.4420000000000002</v>
      </c>
      <c r="G102" s="92">
        <v>7.7430000000000003</v>
      </c>
      <c r="H102" s="92">
        <v>78.463999999999999</v>
      </c>
      <c r="I102" s="92">
        <v>3.5999999999999997E-2</v>
      </c>
      <c r="J102" s="92">
        <v>0.86599999999999999</v>
      </c>
      <c r="K102" s="92">
        <v>37.311999999999998</v>
      </c>
      <c r="L102" s="92">
        <v>2.1230000000000002</v>
      </c>
      <c r="M102" s="92">
        <v>24.288</v>
      </c>
      <c r="N102" s="92">
        <v>40.863999999999997</v>
      </c>
      <c r="O102" s="92">
        <v>27.504000000000001</v>
      </c>
      <c r="P102" s="92">
        <v>0.56200000000000006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</row>
    <row r="103" spans="1:94" ht="14.25" customHeight="1" x14ac:dyDescent="0.25">
      <c r="A103" s="42"/>
      <c r="B103" s="41" t="s">
        <v>161</v>
      </c>
      <c r="C103" s="42">
        <v>90</v>
      </c>
      <c r="D103" s="91">
        <f>G103/12</f>
        <v>0.52500000000000002</v>
      </c>
      <c r="E103" s="92">
        <v>3.24</v>
      </c>
      <c r="F103" s="92">
        <v>0.9</v>
      </c>
      <c r="G103" s="92">
        <v>6.3</v>
      </c>
      <c r="H103" s="92">
        <v>46.8</v>
      </c>
      <c r="I103" s="92">
        <v>2.7E-2</v>
      </c>
      <c r="J103" s="92">
        <v>0.54</v>
      </c>
      <c r="K103" s="92">
        <v>9</v>
      </c>
      <c r="L103" s="92"/>
      <c r="M103" s="92">
        <v>111.6</v>
      </c>
      <c r="N103" s="92">
        <v>85.5</v>
      </c>
      <c r="O103" s="92">
        <v>13.5</v>
      </c>
      <c r="P103" s="92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</row>
    <row r="104" spans="1:94" ht="18" customHeight="1" x14ac:dyDescent="0.25">
      <c r="A104" s="42"/>
      <c r="B104" s="41" t="s">
        <v>82</v>
      </c>
      <c r="C104" s="42">
        <v>150</v>
      </c>
      <c r="D104" s="91">
        <f>G104/12</f>
        <v>1.2249999999999999</v>
      </c>
      <c r="E104" s="92">
        <v>0.6</v>
      </c>
      <c r="F104" s="92">
        <v>0.6</v>
      </c>
      <c r="G104" s="92">
        <v>14.7</v>
      </c>
      <c r="H104" s="92">
        <v>70.5</v>
      </c>
      <c r="I104" s="92">
        <v>4.4999999999999998E-2</v>
      </c>
      <c r="J104" s="92">
        <v>15</v>
      </c>
      <c r="K104" s="92">
        <v>7.5</v>
      </c>
      <c r="L104" s="92">
        <v>0.3</v>
      </c>
      <c r="M104" s="92">
        <v>24</v>
      </c>
      <c r="N104" s="92">
        <v>16.5</v>
      </c>
      <c r="O104" s="92">
        <v>13.5</v>
      </c>
      <c r="P104" s="92">
        <v>3.3</v>
      </c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</row>
    <row r="105" spans="1:94" ht="18" customHeight="1" x14ac:dyDescent="0.25">
      <c r="A105" s="33" t="s">
        <v>134</v>
      </c>
      <c r="B105" s="33"/>
      <c r="C105" s="87">
        <f>SUM(C102:C104)</f>
        <v>260</v>
      </c>
      <c r="D105" s="91">
        <f>G105/12</f>
        <v>2.3952499999999999</v>
      </c>
      <c r="E105" s="93">
        <v>5.4859999999999998</v>
      </c>
      <c r="F105" s="93">
        <v>5.9420000000000002</v>
      </c>
      <c r="G105" s="93">
        <v>28.742999999999999</v>
      </c>
      <c r="H105" s="93">
        <v>195.76400000000001</v>
      </c>
      <c r="I105" s="93">
        <v>0.108</v>
      </c>
      <c r="J105" s="93">
        <v>16.405999999999999</v>
      </c>
      <c r="K105" s="93">
        <v>53.811999999999998</v>
      </c>
      <c r="L105" s="93">
        <v>2.423</v>
      </c>
      <c r="M105" s="93">
        <v>159.88800000000001</v>
      </c>
      <c r="N105" s="93">
        <v>142.864</v>
      </c>
      <c r="O105" s="93">
        <v>54.503999999999998</v>
      </c>
      <c r="P105" s="93">
        <v>3.8620000000000001</v>
      </c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</row>
    <row r="106" spans="1:94" ht="18" customHeight="1" x14ac:dyDescent="0.25">
      <c r="A106" s="222" t="s">
        <v>7</v>
      </c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</row>
    <row r="107" spans="1:94" ht="21" customHeight="1" x14ac:dyDescent="0.25">
      <c r="A107" s="43">
        <v>60</v>
      </c>
      <c r="B107" s="41" t="s">
        <v>343</v>
      </c>
      <c r="C107" s="42">
        <v>60</v>
      </c>
      <c r="D107" s="91">
        <f t="shared" si="7"/>
        <v>0.36000000000000004</v>
      </c>
      <c r="E107" s="92">
        <v>0.58399999999999996</v>
      </c>
      <c r="F107" s="92">
        <v>4.0940000000000003</v>
      </c>
      <c r="G107" s="92">
        <v>4.32</v>
      </c>
      <c r="H107" s="92">
        <v>57.874000000000002</v>
      </c>
      <c r="I107" s="92">
        <v>2.9000000000000001E-2</v>
      </c>
      <c r="J107" s="92">
        <v>4.3</v>
      </c>
      <c r="K107" s="92">
        <v>760.75</v>
      </c>
      <c r="L107" s="92">
        <v>1.9419999999999999</v>
      </c>
      <c r="M107" s="92">
        <v>13.5</v>
      </c>
      <c r="N107" s="92">
        <v>23.29</v>
      </c>
      <c r="O107" s="92">
        <v>16.27</v>
      </c>
      <c r="P107" s="92">
        <v>0.63200000000000001</v>
      </c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</row>
    <row r="108" spans="1:94" ht="20.25" customHeight="1" x14ac:dyDescent="0.25">
      <c r="A108" s="40">
        <v>96</v>
      </c>
      <c r="B108" s="41" t="s">
        <v>204</v>
      </c>
      <c r="C108" s="42">
        <v>220</v>
      </c>
      <c r="D108" s="91">
        <f t="shared" si="7"/>
        <v>1.2369999999999999</v>
      </c>
      <c r="E108" s="92">
        <v>2.7450000000000001</v>
      </c>
      <c r="F108" s="92">
        <v>4.3579999999999997</v>
      </c>
      <c r="G108" s="92">
        <v>14.843999999999999</v>
      </c>
      <c r="H108" s="92">
        <v>109.953</v>
      </c>
      <c r="I108" s="92">
        <v>9.8000000000000004E-2</v>
      </c>
      <c r="J108" s="92">
        <v>14.872</v>
      </c>
      <c r="K108" s="92">
        <v>216.85</v>
      </c>
      <c r="L108" s="92">
        <v>1.944</v>
      </c>
      <c r="M108" s="92">
        <v>25.536999999999999</v>
      </c>
      <c r="N108" s="92">
        <v>70.177999999999997</v>
      </c>
      <c r="O108" s="92">
        <v>23.827000000000002</v>
      </c>
      <c r="P108" s="92">
        <v>0.97199999999999998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</row>
    <row r="109" spans="1:94" ht="21" customHeight="1" x14ac:dyDescent="0.25">
      <c r="A109" s="40" t="s">
        <v>170</v>
      </c>
      <c r="B109" s="41" t="s">
        <v>169</v>
      </c>
      <c r="C109" s="42">
        <v>110</v>
      </c>
      <c r="D109" s="91">
        <v>1.06</v>
      </c>
      <c r="E109" s="92">
        <v>11.164000000000001</v>
      </c>
      <c r="F109" s="92">
        <v>6.9830000000000005</v>
      </c>
      <c r="G109" s="92">
        <v>12.719999999999999</v>
      </c>
      <c r="H109" s="92">
        <v>159.07499999999999</v>
      </c>
      <c r="I109" s="92">
        <v>0.114</v>
      </c>
      <c r="J109" s="92">
        <v>0.56000000000000005</v>
      </c>
      <c r="K109" s="92">
        <v>11.24</v>
      </c>
      <c r="L109" s="92">
        <v>2.84</v>
      </c>
      <c r="M109" s="92">
        <v>63.06</v>
      </c>
      <c r="N109" s="92">
        <v>180.65</v>
      </c>
      <c r="O109" s="92">
        <v>42.76</v>
      </c>
      <c r="P109" s="92">
        <v>1.2829999999999999</v>
      </c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</row>
    <row r="110" spans="1:94" ht="18" customHeight="1" x14ac:dyDescent="0.25">
      <c r="A110" s="43">
        <v>199</v>
      </c>
      <c r="B110" s="41" t="s">
        <v>155</v>
      </c>
      <c r="C110" s="42">
        <v>150</v>
      </c>
      <c r="D110" s="91">
        <f t="shared" si="7"/>
        <v>3.0105833333333334</v>
      </c>
      <c r="E110" s="92">
        <v>17.282</v>
      </c>
      <c r="F110" s="92">
        <v>4.0999999999999996</v>
      </c>
      <c r="G110" s="92">
        <v>36.127000000000002</v>
      </c>
      <c r="H110" s="92">
        <v>250.536</v>
      </c>
      <c r="I110" s="92">
        <v>0.60799999999999998</v>
      </c>
      <c r="J110" s="92"/>
      <c r="K110" s="92">
        <v>16</v>
      </c>
      <c r="L110" s="92">
        <v>0.56499999999999995</v>
      </c>
      <c r="M110" s="92">
        <v>89.355000000000004</v>
      </c>
      <c r="N110" s="92">
        <v>248.387</v>
      </c>
      <c r="O110" s="92">
        <v>80.378</v>
      </c>
      <c r="P110" s="92">
        <v>5.125</v>
      </c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</row>
    <row r="111" spans="1:94" ht="20.25" customHeight="1" x14ac:dyDescent="0.25">
      <c r="A111" s="30">
        <v>342</v>
      </c>
      <c r="B111" s="41" t="s">
        <v>130</v>
      </c>
      <c r="C111" s="42">
        <v>180</v>
      </c>
      <c r="D111" s="91">
        <f t="shared" si="7"/>
        <v>0.29441666666666666</v>
      </c>
      <c r="E111" s="92">
        <v>0.14399999999999999</v>
      </c>
      <c r="F111" s="92">
        <v>0.14399999999999999</v>
      </c>
      <c r="G111" s="92">
        <v>3.5329999999999999</v>
      </c>
      <c r="H111" s="92">
        <v>16.920000000000002</v>
      </c>
      <c r="I111" s="92">
        <v>1.0999999999999999E-2</v>
      </c>
      <c r="J111" s="92">
        <v>3.6</v>
      </c>
      <c r="K111" s="92">
        <v>1.8</v>
      </c>
      <c r="L111" s="92">
        <v>7.1999999999999995E-2</v>
      </c>
      <c r="M111" s="92">
        <v>5.76</v>
      </c>
      <c r="N111" s="92">
        <v>3.96</v>
      </c>
      <c r="O111" s="92">
        <v>3.24</v>
      </c>
      <c r="P111" s="92">
        <v>0.79200000000000004</v>
      </c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</row>
    <row r="112" spans="1:94" ht="18" customHeight="1" x14ac:dyDescent="0.25">
      <c r="A112" s="44"/>
      <c r="B112" s="41" t="s">
        <v>18</v>
      </c>
      <c r="C112" s="42">
        <v>30</v>
      </c>
      <c r="D112" s="91">
        <f t="shared" si="7"/>
        <v>0.85499999999999998</v>
      </c>
      <c r="E112" s="92">
        <v>1.98</v>
      </c>
      <c r="F112" s="92">
        <v>0.36</v>
      </c>
      <c r="G112" s="92">
        <v>10.26</v>
      </c>
      <c r="H112" s="92">
        <v>52.2</v>
      </c>
      <c r="I112" s="92">
        <v>0.06</v>
      </c>
      <c r="J112" s="92"/>
      <c r="K112" s="92">
        <v>1.8</v>
      </c>
      <c r="L112" s="92">
        <v>0.66</v>
      </c>
      <c r="M112" s="92">
        <v>10.5</v>
      </c>
      <c r="N112" s="92">
        <v>47.4</v>
      </c>
      <c r="O112" s="92">
        <v>14.1</v>
      </c>
      <c r="P112" s="92">
        <v>1.17</v>
      </c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</row>
    <row r="113" spans="1:94" ht="18" customHeight="1" x14ac:dyDescent="0.25">
      <c r="A113" s="33" t="s">
        <v>20</v>
      </c>
      <c r="B113" s="33"/>
      <c r="C113" s="87">
        <f>SUM(C107:C112)</f>
        <v>750</v>
      </c>
      <c r="D113" s="91">
        <f t="shared" si="7"/>
        <v>6.8170000000000002</v>
      </c>
      <c r="E113" s="93">
        <v>33.899000000000001</v>
      </c>
      <c r="F113" s="93">
        <v>20.039000000000001</v>
      </c>
      <c r="G113" s="93">
        <v>81.804000000000002</v>
      </c>
      <c r="H113" s="93">
        <v>646.55799999999999</v>
      </c>
      <c r="I113" s="93">
        <v>0.91900000000000004</v>
      </c>
      <c r="J113" s="93">
        <v>23.332000000000001</v>
      </c>
      <c r="K113" s="93">
        <v>1008.44</v>
      </c>
      <c r="L113" s="93">
        <v>8.0229999999999997</v>
      </c>
      <c r="M113" s="93">
        <v>207.71299999999999</v>
      </c>
      <c r="N113" s="93">
        <v>573.86599999999999</v>
      </c>
      <c r="O113" s="93">
        <v>180.57499999999999</v>
      </c>
      <c r="P113" s="93">
        <v>9.9740000000000002</v>
      </c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</row>
    <row r="114" spans="1:94" ht="18" customHeight="1" x14ac:dyDescent="0.25">
      <c r="A114" s="222" t="s">
        <v>70</v>
      </c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</row>
    <row r="115" spans="1:94" ht="22.5" customHeight="1" x14ac:dyDescent="0.25">
      <c r="A115" s="44"/>
      <c r="B115" s="41" t="s">
        <v>150</v>
      </c>
      <c r="C115" s="42">
        <v>20</v>
      </c>
      <c r="D115" s="91">
        <f t="shared" si="7"/>
        <v>0.64524999999999999</v>
      </c>
      <c r="E115" s="92">
        <v>1.6459999999999999</v>
      </c>
      <c r="F115" s="92">
        <v>4.4420000000000002</v>
      </c>
      <c r="G115" s="92">
        <v>7.7430000000000003</v>
      </c>
      <c r="H115" s="92">
        <v>78.463999999999999</v>
      </c>
      <c r="I115" s="92">
        <v>3.5999999999999997E-2</v>
      </c>
      <c r="J115" s="92">
        <v>0.86599999999999999</v>
      </c>
      <c r="K115" s="92">
        <v>37.311999999999998</v>
      </c>
      <c r="L115" s="92">
        <v>2.1230000000000002</v>
      </c>
      <c r="M115" s="92">
        <v>24.288</v>
      </c>
      <c r="N115" s="92">
        <v>40.863999999999997</v>
      </c>
      <c r="O115" s="92">
        <v>27.504000000000001</v>
      </c>
      <c r="P115" s="92">
        <v>0.56200000000000006</v>
      </c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</row>
    <row r="116" spans="1:94" ht="18" customHeight="1" x14ac:dyDescent="0.25">
      <c r="A116" s="42"/>
      <c r="B116" s="41" t="s">
        <v>161</v>
      </c>
      <c r="C116" s="42">
        <v>90</v>
      </c>
      <c r="D116" s="91">
        <f t="shared" si="7"/>
        <v>0.52500000000000002</v>
      </c>
      <c r="E116" s="92">
        <v>3.24</v>
      </c>
      <c r="F116" s="92">
        <v>0.9</v>
      </c>
      <c r="G116" s="92">
        <v>6.3</v>
      </c>
      <c r="H116" s="92">
        <v>46.8</v>
      </c>
      <c r="I116" s="92">
        <v>2.7E-2</v>
      </c>
      <c r="J116" s="92">
        <v>0.54</v>
      </c>
      <c r="K116" s="92">
        <v>9</v>
      </c>
      <c r="L116" s="92"/>
      <c r="M116" s="92">
        <v>111.6</v>
      </c>
      <c r="N116" s="92">
        <v>85.5</v>
      </c>
      <c r="O116" s="92">
        <v>13.5</v>
      </c>
      <c r="P116" s="92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</row>
    <row r="117" spans="1:94" ht="18" customHeight="1" x14ac:dyDescent="0.25">
      <c r="A117" s="42"/>
      <c r="B117" s="41" t="s">
        <v>80</v>
      </c>
      <c r="C117" s="42">
        <v>150</v>
      </c>
      <c r="D117" s="91">
        <f t="shared" si="7"/>
        <v>1.2249999999999999</v>
      </c>
      <c r="E117" s="92">
        <v>0.6</v>
      </c>
      <c r="F117" s="92">
        <v>0.6</v>
      </c>
      <c r="G117" s="92">
        <v>14.7</v>
      </c>
      <c r="H117" s="92">
        <v>70.5</v>
      </c>
      <c r="I117" s="92">
        <v>4.4999999999999998E-2</v>
      </c>
      <c r="J117" s="92">
        <v>15</v>
      </c>
      <c r="K117" s="92">
        <v>7.5</v>
      </c>
      <c r="L117" s="92">
        <v>0.3</v>
      </c>
      <c r="M117" s="92">
        <v>24</v>
      </c>
      <c r="N117" s="92">
        <v>16.5</v>
      </c>
      <c r="O117" s="92">
        <v>13.5</v>
      </c>
      <c r="P117" s="92">
        <v>3.3</v>
      </c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</row>
    <row r="118" spans="1:94" ht="18" customHeight="1" x14ac:dyDescent="0.25">
      <c r="A118" s="33" t="s">
        <v>71</v>
      </c>
      <c r="B118" s="33"/>
      <c r="C118" s="87">
        <f>SUM(C115:C117)</f>
        <v>260</v>
      </c>
      <c r="D118" s="91">
        <f t="shared" si="7"/>
        <v>2.3952499999999999</v>
      </c>
      <c r="E118" s="93">
        <v>5.4859999999999998</v>
      </c>
      <c r="F118" s="93">
        <v>5.9420000000000002</v>
      </c>
      <c r="G118" s="93">
        <v>28.742999999999999</v>
      </c>
      <c r="H118" s="93">
        <v>195.76400000000001</v>
      </c>
      <c r="I118" s="93">
        <v>0.108</v>
      </c>
      <c r="J118" s="93">
        <v>16.405999999999999</v>
      </c>
      <c r="K118" s="93">
        <v>53.811999999999998</v>
      </c>
      <c r="L118" s="93">
        <v>2.423</v>
      </c>
      <c r="M118" s="93">
        <v>159.88800000000001</v>
      </c>
      <c r="N118" s="93">
        <v>142.864</v>
      </c>
      <c r="O118" s="93">
        <v>54.503999999999998</v>
      </c>
      <c r="P118" s="93">
        <v>3.8620000000000001</v>
      </c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</row>
    <row r="119" spans="1:94" ht="18" customHeight="1" x14ac:dyDescent="0.25">
      <c r="A119" s="215" t="s">
        <v>34</v>
      </c>
      <c r="B119" s="215"/>
      <c r="C119" s="215"/>
      <c r="D119" s="215"/>
      <c r="E119" s="94">
        <v>80.805999999999997</v>
      </c>
      <c r="F119" s="94">
        <v>48.655000000000001</v>
      </c>
      <c r="G119" s="94">
        <v>173.07400000000001</v>
      </c>
      <c r="H119" s="94">
        <v>1470.038</v>
      </c>
      <c r="I119" s="94">
        <v>1.4330000000000001</v>
      </c>
      <c r="J119" s="94">
        <v>168.732</v>
      </c>
      <c r="K119" s="94">
        <v>1273.864</v>
      </c>
      <c r="L119" s="94">
        <v>15.582000000000001</v>
      </c>
      <c r="M119" s="94">
        <v>887.67200000000003</v>
      </c>
      <c r="N119" s="94">
        <v>1313.009</v>
      </c>
      <c r="O119" s="94">
        <v>390.94400000000002</v>
      </c>
      <c r="P119" s="94">
        <v>22.425999999999998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</row>
    <row r="120" spans="1:94" ht="18" customHeight="1" x14ac:dyDescent="0.25">
      <c r="A120" s="223" t="s">
        <v>33</v>
      </c>
      <c r="B120" s="223"/>
      <c r="C120" s="223"/>
      <c r="D120" s="223"/>
      <c r="E120" s="223"/>
      <c r="F120" s="223"/>
      <c r="G120" s="223"/>
      <c r="H120" s="223"/>
      <c r="I120" s="89"/>
      <c r="J120" s="89"/>
      <c r="K120" s="89"/>
      <c r="L120" s="89"/>
      <c r="M120" s="89"/>
      <c r="N120" s="89"/>
      <c r="O120" s="89"/>
      <c r="P120" s="8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</row>
    <row r="121" spans="1:94" ht="18" customHeight="1" x14ac:dyDescent="0.25">
      <c r="A121" s="224" t="s">
        <v>43</v>
      </c>
      <c r="B121" s="224" t="s">
        <v>42</v>
      </c>
      <c r="C121" s="224" t="s">
        <v>0</v>
      </c>
      <c r="D121" s="226" t="s">
        <v>139</v>
      </c>
      <c r="E121" s="220" t="s">
        <v>1</v>
      </c>
      <c r="F121" s="220"/>
      <c r="G121" s="220"/>
      <c r="H121" s="228" t="s">
        <v>41</v>
      </c>
      <c r="I121" s="220" t="s">
        <v>8</v>
      </c>
      <c r="J121" s="220"/>
      <c r="K121" s="220"/>
      <c r="L121" s="220"/>
      <c r="M121" s="221" t="s">
        <v>9</v>
      </c>
      <c r="N121" s="221"/>
      <c r="O121" s="221"/>
      <c r="P121" s="221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</row>
    <row r="122" spans="1:94" ht="18" customHeight="1" x14ac:dyDescent="0.25">
      <c r="A122" s="225"/>
      <c r="B122" s="225"/>
      <c r="C122" s="225"/>
      <c r="D122" s="227"/>
      <c r="E122" s="90" t="s">
        <v>2</v>
      </c>
      <c r="F122" s="90" t="s">
        <v>3</v>
      </c>
      <c r="G122" s="90" t="s">
        <v>4</v>
      </c>
      <c r="H122" s="229"/>
      <c r="I122" s="90" t="s">
        <v>10</v>
      </c>
      <c r="J122" s="90" t="s">
        <v>11</v>
      </c>
      <c r="K122" s="90" t="s">
        <v>12</v>
      </c>
      <c r="L122" s="90" t="s">
        <v>13</v>
      </c>
      <c r="M122" s="90" t="s">
        <v>14</v>
      </c>
      <c r="N122" s="90" t="s">
        <v>15</v>
      </c>
      <c r="O122" s="90" t="s">
        <v>16</v>
      </c>
      <c r="P122" s="90" t="s">
        <v>17</v>
      </c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</row>
    <row r="123" spans="1:94" ht="18" customHeight="1" x14ac:dyDescent="0.25">
      <c r="A123" s="222" t="s">
        <v>22</v>
      </c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</row>
    <row r="124" spans="1:94" ht="18" customHeight="1" x14ac:dyDescent="0.25">
      <c r="A124" s="44"/>
      <c r="B124" s="41" t="s">
        <v>172</v>
      </c>
      <c r="C124" s="42">
        <v>40</v>
      </c>
      <c r="D124" s="91">
        <f t="shared" ref="D124:D140" si="8">G124/12</f>
        <v>0.21666666666666667</v>
      </c>
      <c r="E124" s="92">
        <v>1.24</v>
      </c>
      <c r="F124" s="92">
        <v>0.08</v>
      </c>
      <c r="G124" s="92">
        <v>2.6</v>
      </c>
      <c r="H124" s="92">
        <v>16</v>
      </c>
      <c r="I124" s="92">
        <v>4.3999999999999997E-2</v>
      </c>
      <c r="J124" s="92">
        <v>4</v>
      </c>
      <c r="K124" s="92">
        <v>20</v>
      </c>
      <c r="L124" s="92">
        <v>0.08</v>
      </c>
      <c r="M124" s="92">
        <v>8</v>
      </c>
      <c r="N124" s="92">
        <v>24.8</v>
      </c>
      <c r="O124" s="92">
        <v>8.4</v>
      </c>
      <c r="P124" s="92">
        <v>0.28000000000000003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</row>
    <row r="125" spans="1:94" ht="15" customHeight="1" x14ac:dyDescent="0.25">
      <c r="A125" s="40">
        <v>213</v>
      </c>
      <c r="B125" s="41" t="s">
        <v>173</v>
      </c>
      <c r="C125" s="42">
        <v>220</v>
      </c>
      <c r="D125" s="91">
        <f t="shared" si="8"/>
        <v>2.05525</v>
      </c>
      <c r="E125" s="92">
        <v>18.53</v>
      </c>
      <c r="F125" s="92">
        <v>9.7110000000000003</v>
      </c>
      <c r="G125" s="92">
        <v>24.663</v>
      </c>
      <c r="H125" s="92">
        <v>256.63</v>
      </c>
      <c r="I125" s="92">
        <v>0.17599999999999999</v>
      </c>
      <c r="J125" s="92">
        <v>27.280999999999999</v>
      </c>
      <c r="K125" s="92">
        <v>20</v>
      </c>
      <c r="L125" s="92">
        <v>2.3839999999999999</v>
      </c>
      <c r="M125" s="92">
        <v>69.697999999999993</v>
      </c>
      <c r="N125" s="92">
        <v>139.26300000000001</v>
      </c>
      <c r="O125" s="92">
        <v>44.874000000000002</v>
      </c>
      <c r="P125" s="92">
        <v>1.456</v>
      </c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</row>
    <row r="126" spans="1:94" ht="18" customHeight="1" x14ac:dyDescent="0.25">
      <c r="A126" s="40">
        <v>377</v>
      </c>
      <c r="B126" s="41" t="s">
        <v>174</v>
      </c>
      <c r="C126" s="42">
        <v>187</v>
      </c>
      <c r="D126" s="91">
        <f t="shared" si="8"/>
        <v>2.1500000000000002E-2</v>
      </c>
      <c r="E126" s="92">
        <v>6.3E-2</v>
      </c>
      <c r="F126" s="92">
        <v>7.0000000000000001E-3</v>
      </c>
      <c r="G126" s="92">
        <v>0.25800000000000001</v>
      </c>
      <c r="H126" s="92">
        <v>2.3919999999999999</v>
      </c>
      <c r="I126" s="92">
        <v>4.0000000000000001E-3</v>
      </c>
      <c r="J126" s="92">
        <v>2.9</v>
      </c>
      <c r="K126" s="92"/>
      <c r="L126" s="92">
        <v>1.4E-2</v>
      </c>
      <c r="M126" s="92">
        <v>7.75</v>
      </c>
      <c r="N126" s="92">
        <v>9.7799999999999994</v>
      </c>
      <c r="O126" s="92">
        <v>5.24</v>
      </c>
      <c r="P126" s="92">
        <v>0.86199999999999999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</row>
    <row r="127" spans="1:94" ht="18" customHeight="1" x14ac:dyDescent="0.25">
      <c r="A127" s="42"/>
      <c r="B127" s="41" t="s">
        <v>80</v>
      </c>
      <c r="C127" s="42">
        <v>130</v>
      </c>
      <c r="D127" s="91">
        <f t="shared" si="8"/>
        <v>1.0616666666666668</v>
      </c>
      <c r="E127" s="92">
        <v>0.52</v>
      </c>
      <c r="F127" s="92">
        <v>0.52</v>
      </c>
      <c r="G127" s="92">
        <v>12.74</v>
      </c>
      <c r="H127" s="92">
        <v>61.1</v>
      </c>
      <c r="I127" s="92">
        <v>3.9E-2</v>
      </c>
      <c r="J127" s="92">
        <v>13</v>
      </c>
      <c r="K127" s="92">
        <v>6.5</v>
      </c>
      <c r="L127" s="92">
        <v>0.26</v>
      </c>
      <c r="M127" s="92">
        <v>20.8</v>
      </c>
      <c r="N127" s="92">
        <v>14.3</v>
      </c>
      <c r="O127" s="92">
        <v>11.7</v>
      </c>
      <c r="P127" s="92">
        <v>2.86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</row>
    <row r="128" spans="1:94" ht="18" customHeight="1" x14ac:dyDescent="0.25">
      <c r="A128" s="42"/>
      <c r="B128" s="41" t="s">
        <v>46</v>
      </c>
      <c r="C128" s="42">
        <v>30</v>
      </c>
      <c r="D128" s="91">
        <f t="shared" si="8"/>
        <v>0.99099999999999999</v>
      </c>
      <c r="E128" s="92">
        <v>1.98</v>
      </c>
      <c r="F128" s="92">
        <v>0.36</v>
      </c>
      <c r="G128" s="92">
        <v>11.891999999999999</v>
      </c>
      <c r="H128" s="92">
        <v>59.4</v>
      </c>
      <c r="I128" s="92">
        <v>5.0999999999999997E-2</v>
      </c>
      <c r="J128" s="92"/>
      <c r="K128" s="92"/>
      <c r="L128" s="92">
        <v>0.3</v>
      </c>
      <c r="M128" s="92">
        <v>8.6999999999999993</v>
      </c>
      <c r="N128" s="92">
        <v>45</v>
      </c>
      <c r="O128" s="92">
        <v>14.1</v>
      </c>
      <c r="P128" s="92">
        <v>1.17</v>
      </c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</row>
    <row r="129" spans="1:94" ht="18" customHeight="1" x14ac:dyDescent="0.25">
      <c r="A129" s="33" t="s">
        <v>21</v>
      </c>
      <c r="B129" s="33"/>
      <c r="C129" s="87">
        <f>SUM(C124:C128)</f>
        <v>607</v>
      </c>
      <c r="D129" s="91">
        <f t="shared" si="8"/>
        <v>4.3460833333333335</v>
      </c>
      <c r="E129" s="93">
        <v>22.332999999999998</v>
      </c>
      <c r="F129" s="93">
        <v>10.678000000000001</v>
      </c>
      <c r="G129" s="93">
        <v>52.152999999999999</v>
      </c>
      <c r="H129" s="93">
        <v>395.52199999999999</v>
      </c>
      <c r="I129" s="93">
        <v>0.314</v>
      </c>
      <c r="J129" s="93">
        <v>47.180999999999997</v>
      </c>
      <c r="K129" s="93">
        <v>46.5</v>
      </c>
      <c r="L129" s="93">
        <v>3.0379999999999998</v>
      </c>
      <c r="M129" s="93">
        <v>114.94799999999999</v>
      </c>
      <c r="N129" s="93">
        <v>233.143</v>
      </c>
      <c r="O129" s="93">
        <v>84.313999999999993</v>
      </c>
      <c r="P129" s="93">
        <v>6.6280000000000001</v>
      </c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</row>
    <row r="130" spans="1:94" ht="18" customHeight="1" x14ac:dyDescent="0.25">
      <c r="A130" s="222" t="s">
        <v>84</v>
      </c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</row>
    <row r="131" spans="1:94" ht="18.75" customHeight="1" x14ac:dyDescent="0.25">
      <c r="A131" s="44"/>
      <c r="B131" s="41" t="s">
        <v>150</v>
      </c>
      <c r="C131" s="42">
        <v>20</v>
      </c>
      <c r="D131" s="91">
        <f>G131/12</f>
        <v>0.64524999999999999</v>
      </c>
      <c r="E131" s="92">
        <v>1.6459999999999999</v>
      </c>
      <c r="F131" s="92">
        <v>4.4420000000000002</v>
      </c>
      <c r="G131" s="92">
        <v>7.7430000000000003</v>
      </c>
      <c r="H131" s="92">
        <v>78.463999999999999</v>
      </c>
      <c r="I131" s="92">
        <v>3.5999999999999997E-2</v>
      </c>
      <c r="J131" s="92">
        <v>0.86599999999999999</v>
      </c>
      <c r="K131" s="92">
        <v>37.311999999999998</v>
      </c>
      <c r="L131" s="92">
        <v>2.1230000000000002</v>
      </c>
      <c r="M131" s="92">
        <v>24.288</v>
      </c>
      <c r="N131" s="92">
        <v>40.863999999999997</v>
      </c>
      <c r="O131" s="92">
        <v>27.504000000000001</v>
      </c>
      <c r="P131" s="92">
        <v>0.56200000000000006</v>
      </c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</row>
    <row r="132" spans="1:94" ht="18" customHeight="1" x14ac:dyDescent="0.25">
      <c r="A132" s="42"/>
      <c r="B132" s="41" t="s">
        <v>161</v>
      </c>
      <c r="C132" s="42">
        <v>90</v>
      </c>
      <c r="D132" s="91">
        <f>G132/12</f>
        <v>0.52500000000000002</v>
      </c>
      <c r="E132" s="92">
        <v>3.24</v>
      </c>
      <c r="F132" s="92">
        <v>0.9</v>
      </c>
      <c r="G132" s="92">
        <v>6.3</v>
      </c>
      <c r="H132" s="92">
        <v>46.8</v>
      </c>
      <c r="I132" s="92">
        <v>2.7E-2</v>
      </c>
      <c r="J132" s="92">
        <v>0.54</v>
      </c>
      <c r="K132" s="92">
        <v>9</v>
      </c>
      <c r="L132" s="92"/>
      <c r="M132" s="92">
        <v>111.6</v>
      </c>
      <c r="N132" s="92">
        <v>85.5</v>
      </c>
      <c r="O132" s="92">
        <v>13.5</v>
      </c>
      <c r="P132" s="92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</row>
    <row r="133" spans="1:94" ht="18" customHeight="1" x14ac:dyDescent="0.25">
      <c r="A133" s="42"/>
      <c r="B133" s="41" t="s">
        <v>151</v>
      </c>
      <c r="C133" s="42">
        <v>150</v>
      </c>
      <c r="D133" s="91">
        <f>G133/12</f>
        <v>0.9375</v>
      </c>
      <c r="E133" s="92">
        <v>1.2</v>
      </c>
      <c r="F133" s="92">
        <v>0.3</v>
      </c>
      <c r="G133" s="92">
        <v>11.25</v>
      </c>
      <c r="H133" s="92">
        <v>57</v>
      </c>
      <c r="I133" s="92">
        <v>0.09</v>
      </c>
      <c r="J133" s="92">
        <v>57</v>
      </c>
      <c r="K133" s="92"/>
      <c r="L133" s="92">
        <v>0.3</v>
      </c>
      <c r="M133" s="92">
        <v>52.5</v>
      </c>
      <c r="N133" s="92">
        <v>25.5</v>
      </c>
      <c r="O133" s="92">
        <v>16.5</v>
      </c>
      <c r="P133" s="92">
        <v>0.15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</row>
    <row r="134" spans="1:94" ht="18" customHeight="1" x14ac:dyDescent="0.25">
      <c r="A134" s="33" t="s">
        <v>134</v>
      </c>
      <c r="B134" s="33"/>
      <c r="C134" s="87">
        <f>SUM(C131:C133)</f>
        <v>260</v>
      </c>
      <c r="D134" s="91">
        <f>G134/12</f>
        <v>2.1077499999999998</v>
      </c>
      <c r="E134" s="93">
        <v>6.0860000000000003</v>
      </c>
      <c r="F134" s="93">
        <v>5.6420000000000003</v>
      </c>
      <c r="G134" s="93">
        <v>25.292999999999999</v>
      </c>
      <c r="H134" s="93">
        <v>182.26400000000001</v>
      </c>
      <c r="I134" s="93">
        <v>0.153</v>
      </c>
      <c r="J134" s="93">
        <v>58.405999999999999</v>
      </c>
      <c r="K134" s="93">
        <v>46.311999999999998</v>
      </c>
      <c r="L134" s="93">
        <v>2.423</v>
      </c>
      <c r="M134" s="93">
        <v>188.38800000000001</v>
      </c>
      <c r="N134" s="93">
        <v>151.864</v>
      </c>
      <c r="O134" s="93">
        <v>57.503999999999998</v>
      </c>
      <c r="P134" s="93">
        <v>0.71199999999999997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</row>
    <row r="135" spans="1:94" ht="18" customHeight="1" x14ac:dyDescent="0.25">
      <c r="A135" s="222" t="s">
        <v>7</v>
      </c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</row>
    <row r="136" spans="1:94" ht="18" customHeight="1" x14ac:dyDescent="0.25">
      <c r="A136" s="45" t="s">
        <v>152</v>
      </c>
      <c r="B136" s="41" t="s">
        <v>69</v>
      </c>
      <c r="C136" s="42">
        <v>60</v>
      </c>
      <c r="D136" s="91">
        <f>G136/12</f>
        <v>0.33374999999999999</v>
      </c>
      <c r="E136" s="92">
        <v>0.755</v>
      </c>
      <c r="F136" s="92">
        <v>4.0919999999999996</v>
      </c>
      <c r="G136" s="92">
        <v>4.0049999999999999</v>
      </c>
      <c r="H136" s="92">
        <v>56.473999999999997</v>
      </c>
      <c r="I136" s="92">
        <v>2.7E-2</v>
      </c>
      <c r="J136" s="92">
        <v>7.5</v>
      </c>
      <c r="K136" s="92">
        <v>140.94999999999999</v>
      </c>
      <c r="L136" s="92">
        <v>1.829</v>
      </c>
      <c r="M136" s="92">
        <v>19.89</v>
      </c>
      <c r="N136" s="92">
        <v>22.24</v>
      </c>
      <c r="O136" s="92">
        <v>11.91</v>
      </c>
      <c r="P136" s="92">
        <v>0.496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</row>
    <row r="137" spans="1:94" ht="23.25" customHeight="1" x14ac:dyDescent="0.25">
      <c r="A137" s="40">
        <v>99</v>
      </c>
      <c r="B137" s="41" t="s">
        <v>208</v>
      </c>
      <c r="C137" s="42">
        <v>220</v>
      </c>
      <c r="D137" s="91">
        <v>0.87466666666666659</v>
      </c>
      <c r="E137" s="92">
        <v>2.726</v>
      </c>
      <c r="F137" s="92">
        <v>5.2569999999999997</v>
      </c>
      <c r="G137" s="92">
        <v>10.496</v>
      </c>
      <c r="H137" s="92">
        <v>100.77300000000001</v>
      </c>
      <c r="I137" s="92">
        <v>8.3000000000000004E-2</v>
      </c>
      <c r="J137" s="92">
        <v>19.272000000000002</v>
      </c>
      <c r="K137" s="92">
        <v>226.3</v>
      </c>
      <c r="L137" s="92">
        <v>1.9390000000000001</v>
      </c>
      <c r="M137" s="92">
        <v>39.876999999999995</v>
      </c>
      <c r="N137" s="92">
        <v>60.878</v>
      </c>
      <c r="O137" s="92">
        <v>21.677</v>
      </c>
      <c r="P137" s="92">
        <v>0.84299999999999997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</row>
    <row r="138" spans="1:94" ht="22.5" customHeight="1" x14ac:dyDescent="0.25">
      <c r="A138" s="30" t="s">
        <v>176</v>
      </c>
      <c r="B138" s="41" t="s">
        <v>175</v>
      </c>
      <c r="C138" s="42">
        <v>110</v>
      </c>
      <c r="D138" s="91">
        <v>1.2354166666666666</v>
      </c>
      <c r="E138" s="92">
        <v>13.877000000000001</v>
      </c>
      <c r="F138" s="92">
        <v>12.59</v>
      </c>
      <c r="G138" s="92">
        <v>14.824999999999999</v>
      </c>
      <c r="H138" s="92">
        <v>229.012</v>
      </c>
      <c r="I138" s="92">
        <v>0.11</v>
      </c>
      <c r="J138" s="92">
        <v>2.5549999999999997</v>
      </c>
      <c r="K138" s="92">
        <v>45.423000000000002</v>
      </c>
      <c r="L138" s="92">
        <v>1.5999999999999999</v>
      </c>
      <c r="M138" s="92">
        <v>24.349</v>
      </c>
      <c r="N138" s="92">
        <v>134.73099999999999</v>
      </c>
      <c r="O138" s="92">
        <v>24.670999999999999</v>
      </c>
      <c r="P138" s="92">
        <v>1.917</v>
      </c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</row>
    <row r="139" spans="1:94" ht="24.75" customHeight="1" x14ac:dyDescent="0.25">
      <c r="A139" s="40">
        <v>171</v>
      </c>
      <c r="B139" s="41" t="s">
        <v>132</v>
      </c>
      <c r="C139" s="42">
        <v>150</v>
      </c>
      <c r="D139" s="91">
        <f t="shared" si="8"/>
        <v>2.6267499999999999</v>
      </c>
      <c r="E139" s="92">
        <v>4.4189999999999996</v>
      </c>
      <c r="F139" s="92">
        <v>4.867</v>
      </c>
      <c r="G139" s="92">
        <v>31.521000000000001</v>
      </c>
      <c r="H139" s="92">
        <v>187.70400000000001</v>
      </c>
      <c r="I139" s="92">
        <v>5.7000000000000002E-2</v>
      </c>
      <c r="J139" s="92"/>
      <c r="K139" s="92">
        <v>24</v>
      </c>
      <c r="L139" s="92">
        <v>0.57699999999999996</v>
      </c>
      <c r="M139" s="92">
        <v>20.385999999999999</v>
      </c>
      <c r="N139" s="92">
        <v>153.83099999999999</v>
      </c>
      <c r="O139" s="92">
        <v>18.864999999999998</v>
      </c>
      <c r="P139" s="92">
        <v>0.86699999999999999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</row>
    <row r="140" spans="1:94" ht="21.75" customHeight="1" x14ac:dyDescent="0.25">
      <c r="A140" s="40">
        <v>349</v>
      </c>
      <c r="B140" s="41" t="s">
        <v>125</v>
      </c>
      <c r="C140" s="42">
        <v>180</v>
      </c>
      <c r="D140" s="91">
        <f t="shared" si="8"/>
        <v>0.76083333333333336</v>
      </c>
      <c r="E140" s="92">
        <v>0.70199999999999996</v>
      </c>
      <c r="F140" s="92">
        <v>5.3999999999999999E-2</v>
      </c>
      <c r="G140" s="92">
        <v>9.1300000000000008</v>
      </c>
      <c r="H140" s="92">
        <v>40.86</v>
      </c>
      <c r="I140" s="92">
        <v>1.7999999999999999E-2</v>
      </c>
      <c r="J140" s="92">
        <v>0.72</v>
      </c>
      <c r="K140" s="92"/>
      <c r="L140" s="92">
        <v>0.99</v>
      </c>
      <c r="M140" s="92">
        <v>28.8</v>
      </c>
      <c r="N140" s="92">
        <v>26.28</v>
      </c>
      <c r="O140" s="92">
        <v>18.899999999999999</v>
      </c>
      <c r="P140" s="92">
        <v>0.57599999999999996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</row>
    <row r="141" spans="1:94" ht="18" customHeight="1" x14ac:dyDescent="0.25">
      <c r="A141" s="44"/>
      <c r="B141" s="41" t="s">
        <v>18</v>
      </c>
      <c r="C141" s="42">
        <v>30</v>
      </c>
      <c r="D141" s="91">
        <f>G141/12</f>
        <v>0.85499999999999998</v>
      </c>
      <c r="E141" s="92">
        <v>1.98</v>
      </c>
      <c r="F141" s="92">
        <v>0.36</v>
      </c>
      <c r="G141" s="92">
        <v>10.26</v>
      </c>
      <c r="H141" s="92">
        <v>52.2</v>
      </c>
      <c r="I141" s="92">
        <v>0.06</v>
      </c>
      <c r="J141" s="92"/>
      <c r="K141" s="92">
        <v>1.8</v>
      </c>
      <c r="L141" s="92">
        <v>0.66</v>
      </c>
      <c r="M141" s="92">
        <v>10.5</v>
      </c>
      <c r="N141" s="92">
        <v>47.4</v>
      </c>
      <c r="O141" s="92">
        <v>14.1</v>
      </c>
      <c r="P141" s="92">
        <v>1.17</v>
      </c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</row>
    <row r="142" spans="1:94" ht="18" customHeight="1" x14ac:dyDescent="0.25">
      <c r="A142" s="33" t="s">
        <v>20</v>
      </c>
      <c r="B142" s="33"/>
      <c r="C142" s="87">
        <f>SUM(C136:C141)</f>
        <v>750</v>
      </c>
      <c r="D142" s="91">
        <f>G142/12</f>
        <v>6.6864166666666662</v>
      </c>
      <c r="E142" s="93">
        <v>24.459</v>
      </c>
      <c r="F142" s="93">
        <v>27.22</v>
      </c>
      <c r="G142" s="93">
        <v>80.236999999999995</v>
      </c>
      <c r="H142" s="93">
        <v>667.02300000000002</v>
      </c>
      <c r="I142" s="93">
        <v>0.35499999999999998</v>
      </c>
      <c r="J142" s="93">
        <v>30.047999999999998</v>
      </c>
      <c r="K142" s="93">
        <v>438.47300000000001</v>
      </c>
      <c r="L142" s="93">
        <v>7.5949999999999998</v>
      </c>
      <c r="M142" s="93">
        <v>143.80199999999999</v>
      </c>
      <c r="N142" s="93">
        <v>445.36099999999999</v>
      </c>
      <c r="O142" s="93">
        <v>110.123</v>
      </c>
      <c r="P142" s="93">
        <v>5.8689999999999998</v>
      </c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</row>
    <row r="143" spans="1:94" ht="18" customHeight="1" x14ac:dyDescent="0.25">
      <c r="A143" s="222" t="s">
        <v>70</v>
      </c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</row>
    <row r="144" spans="1:94" ht="15" customHeight="1" x14ac:dyDescent="0.25">
      <c r="A144" s="44"/>
      <c r="B144" s="41" t="s">
        <v>150</v>
      </c>
      <c r="C144" s="42">
        <v>20</v>
      </c>
      <c r="D144" s="91">
        <f>G144/12</f>
        <v>0.64524999999999999</v>
      </c>
      <c r="E144" s="92">
        <v>1.6459999999999999</v>
      </c>
      <c r="F144" s="92">
        <v>4.4420000000000002</v>
      </c>
      <c r="G144" s="92">
        <v>7.7430000000000003</v>
      </c>
      <c r="H144" s="92">
        <v>78.463999999999999</v>
      </c>
      <c r="I144" s="92">
        <v>3.5999999999999997E-2</v>
      </c>
      <c r="J144" s="92">
        <v>0.86599999999999999</v>
      </c>
      <c r="K144" s="92">
        <v>37.311999999999998</v>
      </c>
      <c r="L144" s="92">
        <v>2.1230000000000002</v>
      </c>
      <c r="M144" s="92">
        <v>24.288</v>
      </c>
      <c r="N144" s="92">
        <v>40.863999999999997</v>
      </c>
      <c r="O144" s="92">
        <v>27.504000000000001</v>
      </c>
      <c r="P144" s="92">
        <v>0.56200000000000006</v>
      </c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</row>
    <row r="145" spans="1:94" ht="18" customHeight="1" x14ac:dyDescent="0.25">
      <c r="A145" s="42"/>
      <c r="B145" s="41" t="s">
        <v>161</v>
      </c>
      <c r="C145" s="42">
        <v>90</v>
      </c>
      <c r="D145" s="91">
        <f t="shared" ref="D145:D146" si="9">G145/12</f>
        <v>0.52500000000000002</v>
      </c>
      <c r="E145" s="92">
        <v>3.24</v>
      </c>
      <c r="F145" s="92">
        <v>0.9</v>
      </c>
      <c r="G145" s="92">
        <v>6.3</v>
      </c>
      <c r="H145" s="92">
        <v>46.8</v>
      </c>
      <c r="I145" s="92">
        <v>2.7E-2</v>
      </c>
      <c r="J145" s="92">
        <v>0.54</v>
      </c>
      <c r="K145" s="92">
        <v>9</v>
      </c>
      <c r="L145" s="92"/>
      <c r="M145" s="92">
        <v>111.6</v>
      </c>
      <c r="N145" s="92">
        <v>85.5</v>
      </c>
      <c r="O145" s="92">
        <v>13.5</v>
      </c>
      <c r="P145" s="92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</row>
    <row r="146" spans="1:94" ht="18" customHeight="1" x14ac:dyDescent="0.25">
      <c r="A146" s="42"/>
      <c r="B146" s="41" t="s">
        <v>79</v>
      </c>
      <c r="C146" s="42">
        <v>150</v>
      </c>
      <c r="D146" s="91">
        <f t="shared" si="9"/>
        <v>0.9375</v>
      </c>
      <c r="E146" s="92">
        <v>1.2</v>
      </c>
      <c r="F146" s="92">
        <v>0.3</v>
      </c>
      <c r="G146" s="92">
        <v>11.25</v>
      </c>
      <c r="H146" s="92">
        <v>57</v>
      </c>
      <c r="I146" s="92">
        <v>0.09</v>
      </c>
      <c r="J146" s="92">
        <v>57</v>
      </c>
      <c r="K146" s="92"/>
      <c r="L146" s="92">
        <v>0.3</v>
      </c>
      <c r="M146" s="92">
        <v>52.5</v>
      </c>
      <c r="N146" s="92">
        <v>25.5</v>
      </c>
      <c r="O146" s="92">
        <v>16.5</v>
      </c>
      <c r="P146" s="92">
        <v>0.15</v>
      </c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</row>
    <row r="147" spans="1:94" ht="18" customHeight="1" x14ac:dyDescent="0.25">
      <c r="A147" s="33" t="s">
        <v>71</v>
      </c>
      <c r="B147" s="33"/>
      <c r="C147" s="87">
        <f>SUM(C144:C146)</f>
        <v>260</v>
      </c>
      <c r="D147" s="91">
        <f>G147/12</f>
        <v>2.1077499999999998</v>
      </c>
      <c r="E147" s="93">
        <v>6.0860000000000003</v>
      </c>
      <c r="F147" s="93">
        <v>5.6420000000000003</v>
      </c>
      <c r="G147" s="93">
        <v>25.292999999999999</v>
      </c>
      <c r="H147" s="93">
        <v>182.26400000000001</v>
      </c>
      <c r="I147" s="93">
        <v>0.153</v>
      </c>
      <c r="J147" s="93">
        <v>58.405999999999999</v>
      </c>
      <c r="K147" s="93">
        <v>46.311999999999998</v>
      </c>
      <c r="L147" s="93">
        <v>2.423</v>
      </c>
      <c r="M147" s="93">
        <v>188.38800000000001</v>
      </c>
      <c r="N147" s="93">
        <v>151.864</v>
      </c>
      <c r="O147" s="93">
        <v>57.503999999999998</v>
      </c>
      <c r="P147" s="93">
        <v>0.71199999999999997</v>
      </c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</row>
    <row r="148" spans="1:94" ht="18" customHeight="1" x14ac:dyDescent="0.25">
      <c r="A148" s="215" t="s">
        <v>32</v>
      </c>
      <c r="B148" s="215"/>
      <c r="C148" s="215"/>
      <c r="D148" s="215"/>
      <c r="E148" s="94">
        <v>58.965000000000003</v>
      </c>
      <c r="F148" s="94">
        <v>49.180999999999997</v>
      </c>
      <c r="G148" s="94">
        <v>182.976</v>
      </c>
      <c r="H148" s="94">
        <v>1427.0730000000001</v>
      </c>
      <c r="I148" s="94">
        <v>0.97399999999999998</v>
      </c>
      <c r="J148" s="94">
        <v>194.04</v>
      </c>
      <c r="K148" s="94">
        <v>577.59699999999998</v>
      </c>
      <c r="L148" s="94">
        <v>15.48</v>
      </c>
      <c r="M148" s="94">
        <v>635.52599999999995</v>
      </c>
      <c r="N148" s="94">
        <v>982.23199999999997</v>
      </c>
      <c r="O148" s="94">
        <v>309.44400000000002</v>
      </c>
      <c r="P148" s="94">
        <v>13.922000000000001</v>
      </c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</row>
    <row r="149" spans="1:94" ht="18" customHeight="1" x14ac:dyDescent="0.25">
      <c r="A149" s="223" t="s">
        <v>31</v>
      </c>
      <c r="B149" s="223"/>
      <c r="C149" s="223"/>
      <c r="D149" s="223"/>
      <c r="E149" s="223"/>
      <c r="F149" s="223"/>
      <c r="G149" s="223"/>
      <c r="H149" s="223"/>
      <c r="I149" s="89"/>
      <c r="J149" s="89"/>
      <c r="K149" s="89"/>
      <c r="L149" s="89"/>
      <c r="M149" s="89"/>
      <c r="N149" s="89"/>
      <c r="O149" s="89"/>
      <c r="P149" s="8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</row>
    <row r="150" spans="1:94" ht="18" customHeight="1" x14ac:dyDescent="0.25">
      <c r="A150" s="224" t="s">
        <v>43</v>
      </c>
      <c r="B150" s="224" t="s">
        <v>42</v>
      </c>
      <c r="C150" s="224" t="s">
        <v>0</v>
      </c>
      <c r="D150" s="226" t="s">
        <v>139</v>
      </c>
      <c r="E150" s="220" t="s">
        <v>1</v>
      </c>
      <c r="F150" s="220"/>
      <c r="G150" s="220"/>
      <c r="H150" s="228" t="s">
        <v>41</v>
      </c>
      <c r="I150" s="220" t="s">
        <v>8</v>
      </c>
      <c r="J150" s="220"/>
      <c r="K150" s="220"/>
      <c r="L150" s="220"/>
      <c r="M150" s="221" t="s">
        <v>9</v>
      </c>
      <c r="N150" s="221"/>
      <c r="O150" s="221"/>
      <c r="P150" s="221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</row>
    <row r="151" spans="1:94" ht="18" customHeight="1" x14ac:dyDescent="0.25">
      <c r="A151" s="225"/>
      <c r="B151" s="225"/>
      <c r="C151" s="225"/>
      <c r="D151" s="227"/>
      <c r="E151" s="90" t="s">
        <v>2</v>
      </c>
      <c r="F151" s="90" t="s">
        <v>3</v>
      </c>
      <c r="G151" s="90" t="s">
        <v>4</v>
      </c>
      <c r="H151" s="229"/>
      <c r="I151" s="90" t="s">
        <v>10</v>
      </c>
      <c r="J151" s="90" t="s">
        <v>11</v>
      </c>
      <c r="K151" s="90" t="s">
        <v>12</v>
      </c>
      <c r="L151" s="90" t="s">
        <v>13</v>
      </c>
      <c r="M151" s="90" t="s">
        <v>14</v>
      </c>
      <c r="N151" s="90" t="s">
        <v>15</v>
      </c>
      <c r="O151" s="90" t="s">
        <v>16</v>
      </c>
      <c r="P151" s="90" t="s">
        <v>17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</row>
    <row r="152" spans="1:94" ht="18" customHeight="1" x14ac:dyDescent="0.25">
      <c r="A152" s="222" t="s">
        <v>22</v>
      </c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</row>
    <row r="153" spans="1:94" ht="21.75" customHeight="1" x14ac:dyDescent="0.25">
      <c r="A153" s="40">
        <v>174</v>
      </c>
      <c r="B153" s="41" t="s">
        <v>179</v>
      </c>
      <c r="C153" s="42">
        <v>200</v>
      </c>
      <c r="D153" s="91">
        <f t="shared" ref="D153:D176" si="10">G153/12</f>
        <v>3.7201666666666671</v>
      </c>
      <c r="E153" s="92">
        <v>7.6959999999999997</v>
      </c>
      <c r="F153" s="92">
        <v>6.5220000000000002</v>
      </c>
      <c r="G153" s="92">
        <v>44.642000000000003</v>
      </c>
      <c r="H153" s="92">
        <v>268.334</v>
      </c>
      <c r="I153" s="92">
        <v>4.1000000000000002E-2</v>
      </c>
      <c r="J153" s="92">
        <v>1.3</v>
      </c>
      <c r="K153" s="92">
        <v>24</v>
      </c>
      <c r="L153" s="92">
        <v>0.06</v>
      </c>
      <c r="M153" s="92">
        <v>125.09099999999999</v>
      </c>
      <c r="N153" s="92">
        <v>92.543999999999997</v>
      </c>
      <c r="O153" s="92">
        <v>14.218</v>
      </c>
      <c r="P153" s="92">
        <v>0.14099999999999999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</row>
    <row r="154" spans="1:94" ht="18" customHeight="1" x14ac:dyDescent="0.25">
      <c r="A154" s="43">
        <v>15</v>
      </c>
      <c r="B154" s="41" t="s">
        <v>153</v>
      </c>
      <c r="C154" s="42">
        <v>10</v>
      </c>
      <c r="D154" s="91">
        <f t="shared" si="10"/>
        <v>0</v>
      </c>
      <c r="E154" s="92">
        <v>2.6</v>
      </c>
      <c r="F154" s="92">
        <v>2.61</v>
      </c>
      <c r="G154" s="92"/>
      <c r="H154" s="92">
        <v>34.4</v>
      </c>
      <c r="I154" s="92">
        <v>3.0000000000000001E-3</v>
      </c>
      <c r="J154" s="92">
        <v>0.08</v>
      </c>
      <c r="K154" s="92">
        <v>23</v>
      </c>
      <c r="L154" s="92">
        <v>0.05</v>
      </c>
      <c r="M154" s="92">
        <v>100</v>
      </c>
      <c r="N154" s="92">
        <v>64</v>
      </c>
      <c r="O154" s="92">
        <v>4.5</v>
      </c>
      <c r="P154" s="92">
        <v>0.1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</row>
    <row r="155" spans="1:94" ht="23.25" customHeight="1" x14ac:dyDescent="0.25">
      <c r="A155" s="43" t="s">
        <v>77</v>
      </c>
      <c r="B155" s="41" t="s">
        <v>147</v>
      </c>
      <c r="C155" s="42">
        <v>60</v>
      </c>
      <c r="D155" s="91">
        <v>1.026</v>
      </c>
      <c r="E155" s="92">
        <v>12.776</v>
      </c>
      <c r="F155" s="92">
        <v>5.5280000000000005</v>
      </c>
      <c r="G155" s="92">
        <v>12.311999999999999</v>
      </c>
      <c r="H155" s="92">
        <v>150</v>
      </c>
      <c r="I155" s="92">
        <v>0.10299999999999999</v>
      </c>
      <c r="J155" s="92">
        <v>0</v>
      </c>
      <c r="K155" s="92">
        <v>2.16</v>
      </c>
      <c r="L155" s="92">
        <v>1</v>
      </c>
      <c r="M155" s="92">
        <v>17.28</v>
      </c>
      <c r="N155" s="92">
        <v>154.64000000000001</v>
      </c>
      <c r="O155" s="92">
        <v>28.36</v>
      </c>
      <c r="P155" s="92">
        <v>2.8079999999999998</v>
      </c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</row>
    <row r="156" spans="1:94" ht="16.5" customHeight="1" x14ac:dyDescent="0.25">
      <c r="A156" s="40">
        <v>382</v>
      </c>
      <c r="B156" s="41" t="s">
        <v>126</v>
      </c>
      <c r="C156" s="42">
        <v>180</v>
      </c>
      <c r="D156" s="91">
        <f t="shared" si="10"/>
        <v>0.39441666666666664</v>
      </c>
      <c r="E156" s="92">
        <v>3.68</v>
      </c>
      <c r="F156" s="92">
        <v>1.95</v>
      </c>
      <c r="G156" s="92">
        <v>4.7329999999999997</v>
      </c>
      <c r="H156" s="92">
        <v>52.06</v>
      </c>
      <c r="I156" s="92">
        <v>0.04</v>
      </c>
      <c r="J156" s="92">
        <v>1.17</v>
      </c>
      <c r="K156" s="92">
        <v>0.12</v>
      </c>
      <c r="L156" s="92">
        <v>1.2E-2</v>
      </c>
      <c r="M156" s="92">
        <v>113.12</v>
      </c>
      <c r="N156" s="92">
        <v>107.2</v>
      </c>
      <c r="O156" s="92">
        <v>29.6</v>
      </c>
      <c r="P156" s="92">
        <v>0.97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</row>
    <row r="157" spans="1:94" ht="15.75" customHeight="1" x14ac:dyDescent="0.25">
      <c r="A157" s="42"/>
      <c r="B157" s="41" t="s">
        <v>180</v>
      </c>
      <c r="C157" s="42">
        <v>130</v>
      </c>
      <c r="D157" s="91">
        <f>G157/12</f>
        <v>1.0616666666666668</v>
      </c>
      <c r="E157" s="92">
        <v>0.52</v>
      </c>
      <c r="F157" s="92">
        <v>0.52</v>
      </c>
      <c r="G157" s="92">
        <v>12.74</v>
      </c>
      <c r="H157" s="92">
        <v>61.1</v>
      </c>
      <c r="I157" s="92">
        <v>3.9E-2</v>
      </c>
      <c r="J157" s="92">
        <v>13</v>
      </c>
      <c r="K157" s="92">
        <v>6.5</v>
      </c>
      <c r="L157" s="92">
        <v>0.26</v>
      </c>
      <c r="M157" s="92">
        <v>20.8</v>
      </c>
      <c r="N157" s="92">
        <v>14.3</v>
      </c>
      <c r="O157" s="92">
        <v>11.7</v>
      </c>
      <c r="P157" s="92">
        <v>2.86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</row>
    <row r="158" spans="1:94" ht="18" customHeight="1" x14ac:dyDescent="0.25">
      <c r="A158" s="33" t="s">
        <v>21</v>
      </c>
      <c r="B158" s="33"/>
      <c r="C158" s="87">
        <f>SUM(C153:C157)</f>
        <v>580</v>
      </c>
      <c r="D158" s="91">
        <f t="shared" si="10"/>
        <v>6.2022500000000003</v>
      </c>
      <c r="E158" s="93">
        <v>27.271999999999998</v>
      </c>
      <c r="F158" s="93">
        <v>17.13</v>
      </c>
      <c r="G158" s="93">
        <v>74.427000000000007</v>
      </c>
      <c r="H158" s="93">
        <v>565.89400000000001</v>
      </c>
      <c r="I158" s="93">
        <v>0.22600000000000001</v>
      </c>
      <c r="J158" s="93">
        <v>15.55</v>
      </c>
      <c r="K158" s="93">
        <v>55.78</v>
      </c>
      <c r="L158" s="93">
        <v>1.3819999999999999</v>
      </c>
      <c r="M158" s="93">
        <v>376.291</v>
      </c>
      <c r="N158" s="93">
        <v>432.68400000000003</v>
      </c>
      <c r="O158" s="93">
        <v>88.378</v>
      </c>
      <c r="P158" s="93">
        <v>6.8789999999999996</v>
      </c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</row>
    <row r="159" spans="1:94" ht="18" customHeight="1" x14ac:dyDescent="0.25">
      <c r="A159" s="222" t="s">
        <v>84</v>
      </c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</row>
    <row r="160" spans="1:94" ht="23.25" customHeight="1" x14ac:dyDescent="0.25">
      <c r="A160" s="44"/>
      <c r="B160" s="41" t="s">
        <v>150</v>
      </c>
      <c r="C160" s="42">
        <v>20</v>
      </c>
      <c r="D160" s="91">
        <f t="shared" si="10"/>
        <v>0.64524999999999999</v>
      </c>
      <c r="E160" s="92">
        <v>1.6459999999999999</v>
      </c>
      <c r="F160" s="92">
        <v>4.4420000000000002</v>
      </c>
      <c r="G160" s="92">
        <v>7.7430000000000003</v>
      </c>
      <c r="H160" s="92">
        <v>78.463999999999999</v>
      </c>
      <c r="I160" s="92">
        <v>3.5999999999999997E-2</v>
      </c>
      <c r="J160" s="92">
        <v>0.86599999999999999</v>
      </c>
      <c r="K160" s="92">
        <v>37.311999999999998</v>
      </c>
      <c r="L160" s="92">
        <v>2.1230000000000002</v>
      </c>
      <c r="M160" s="92">
        <v>24.288</v>
      </c>
      <c r="N160" s="92">
        <v>40.863999999999997</v>
      </c>
      <c r="O160" s="92">
        <v>27.504000000000001</v>
      </c>
      <c r="P160" s="92">
        <v>0.56200000000000006</v>
      </c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</row>
    <row r="161" spans="1:94" ht="18" customHeight="1" x14ac:dyDescent="0.25">
      <c r="A161" s="42"/>
      <c r="B161" s="41" t="s">
        <v>78</v>
      </c>
      <c r="C161" s="42">
        <v>90</v>
      </c>
      <c r="D161" s="91">
        <f t="shared" si="10"/>
        <v>0.52500000000000002</v>
      </c>
      <c r="E161" s="92">
        <v>3.24</v>
      </c>
      <c r="F161" s="92">
        <v>0.9</v>
      </c>
      <c r="G161" s="92">
        <v>6.3</v>
      </c>
      <c r="H161" s="92">
        <v>46.8</v>
      </c>
      <c r="I161" s="92">
        <v>2.7E-2</v>
      </c>
      <c r="J161" s="92">
        <v>0.54</v>
      </c>
      <c r="K161" s="92">
        <v>9</v>
      </c>
      <c r="L161" s="92"/>
      <c r="M161" s="92">
        <v>111.6</v>
      </c>
      <c r="N161" s="92">
        <v>85.5</v>
      </c>
      <c r="O161" s="92">
        <v>13.5</v>
      </c>
      <c r="P161" s="92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</row>
    <row r="162" spans="1:94" ht="18" customHeight="1" x14ac:dyDescent="0.25">
      <c r="A162" s="42"/>
      <c r="B162" s="41" t="s">
        <v>151</v>
      </c>
      <c r="C162" s="42">
        <v>150</v>
      </c>
      <c r="D162" s="91">
        <f>G162/12</f>
        <v>0.9375</v>
      </c>
      <c r="E162" s="92">
        <v>1.2</v>
      </c>
      <c r="F162" s="92">
        <v>0.3</v>
      </c>
      <c r="G162" s="92">
        <v>11.25</v>
      </c>
      <c r="H162" s="92">
        <v>57</v>
      </c>
      <c r="I162" s="92">
        <v>0.09</v>
      </c>
      <c r="J162" s="92">
        <v>57</v>
      </c>
      <c r="K162" s="92"/>
      <c r="L162" s="92">
        <v>0.3</v>
      </c>
      <c r="M162" s="92">
        <v>52.5</v>
      </c>
      <c r="N162" s="92">
        <v>25.5</v>
      </c>
      <c r="O162" s="92">
        <v>16.5</v>
      </c>
      <c r="P162" s="92">
        <v>0.15</v>
      </c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</row>
    <row r="163" spans="1:94" ht="18" customHeight="1" x14ac:dyDescent="0.25">
      <c r="A163" s="33" t="s">
        <v>134</v>
      </c>
      <c r="B163" s="33"/>
      <c r="C163" s="87">
        <f>SUM(C160:C162)</f>
        <v>260</v>
      </c>
      <c r="D163" s="91">
        <f>G163/12</f>
        <v>2.1077499999999998</v>
      </c>
      <c r="E163" s="93">
        <v>6.0860000000000003</v>
      </c>
      <c r="F163" s="93">
        <v>5.6420000000000003</v>
      </c>
      <c r="G163" s="93">
        <v>25.292999999999999</v>
      </c>
      <c r="H163" s="93">
        <v>182.26400000000001</v>
      </c>
      <c r="I163" s="93">
        <v>0.153</v>
      </c>
      <c r="J163" s="93">
        <v>58.405999999999999</v>
      </c>
      <c r="K163" s="93">
        <v>46.311999999999998</v>
      </c>
      <c r="L163" s="93">
        <v>2.423</v>
      </c>
      <c r="M163" s="93">
        <v>188.38800000000001</v>
      </c>
      <c r="N163" s="93">
        <v>151.864</v>
      </c>
      <c r="O163" s="93">
        <v>57.503999999999998</v>
      </c>
      <c r="P163" s="93">
        <v>0.71199999999999997</v>
      </c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</row>
    <row r="164" spans="1:94" ht="18" customHeight="1" x14ac:dyDescent="0.25">
      <c r="A164" s="222" t="s">
        <v>7</v>
      </c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</row>
    <row r="165" spans="1:94" ht="18" customHeight="1" x14ac:dyDescent="0.25">
      <c r="A165" s="43">
        <v>52</v>
      </c>
      <c r="B165" s="41" t="s">
        <v>181</v>
      </c>
      <c r="C165" s="42">
        <v>60</v>
      </c>
      <c r="D165" s="91">
        <f t="shared" si="10"/>
        <v>0.41799999999999998</v>
      </c>
      <c r="E165" s="92">
        <v>0.85499999999999998</v>
      </c>
      <c r="F165" s="92">
        <v>4.0529999999999999</v>
      </c>
      <c r="G165" s="92">
        <v>5.016</v>
      </c>
      <c r="H165" s="92">
        <v>59.904000000000003</v>
      </c>
      <c r="I165" s="92">
        <v>1.0999999999999999E-2</v>
      </c>
      <c r="J165" s="92">
        <v>5.7</v>
      </c>
      <c r="K165" s="92"/>
      <c r="L165" s="92">
        <v>1.8169999999999999</v>
      </c>
      <c r="M165" s="92">
        <v>21.09</v>
      </c>
      <c r="N165" s="92">
        <v>24.59</v>
      </c>
      <c r="O165" s="92">
        <v>12.54</v>
      </c>
      <c r="P165" s="92">
        <v>0.79800000000000004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</row>
    <row r="166" spans="1:94" ht="22.5" customHeight="1" x14ac:dyDescent="0.25">
      <c r="A166" s="40">
        <v>99</v>
      </c>
      <c r="B166" s="41" t="s">
        <v>209</v>
      </c>
      <c r="C166" s="42">
        <v>220</v>
      </c>
      <c r="D166" s="91">
        <v>0.87466666666666659</v>
      </c>
      <c r="E166" s="92">
        <v>2.726</v>
      </c>
      <c r="F166" s="92">
        <v>5.2569999999999997</v>
      </c>
      <c r="G166" s="92">
        <v>10.496</v>
      </c>
      <c r="H166" s="92">
        <v>100.77300000000001</v>
      </c>
      <c r="I166" s="92">
        <v>8.3000000000000004E-2</v>
      </c>
      <c r="J166" s="92">
        <v>19.272000000000002</v>
      </c>
      <c r="K166" s="92">
        <v>226.3</v>
      </c>
      <c r="L166" s="92">
        <v>1.9390000000000001</v>
      </c>
      <c r="M166" s="92">
        <v>39.876999999999995</v>
      </c>
      <c r="N166" s="92">
        <v>60.878</v>
      </c>
      <c r="O166" s="92">
        <v>21.677</v>
      </c>
      <c r="P166" s="92">
        <v>0.84299999999999997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</row>
    <row r="167" spans="1:94" ht="26.25" customHeight="1" x14ac:dyDescent="0.25">
      <c r="A167" s="50">
        <v>245</v>
      </c>
      <c r="B167" s="41" t="s">
        <v>182</v>
      </c>
      <c r="C167" s="42">
        <v>90</v>
      </c>
      <c r="D167" s="91">
        <f t="shared" si="10"/>
        <v>0.32591666666666669</v>
      </c>
      <c r="E167" s="92">
        <v>15.615</v>
      </c>
      <c r="F167" s="92">
        <v>8.6489999999999991</v>
      </c>
      <c r="G167" s="92">
        <v>3.911</v>
      </c>
      <c r="H167" s="92">
        <v>156.38999999999999</v>
      </c>
      <c r="I167" s="92">
        <v>5.5E-2</v>
      </c>
      <c r="J167" s="92">
        <v>0.81</v>
      </c>
      <c r="K167" s="92">
        <v>227.8</v>
      </c>
      <c r="L167" s="92">
        <v>0.376</v>
      </c>
      <c r="M167" s="92">
        <v>24.64</v>
      </c>
      <c r="N167" s="92">
        <v>152.63999999999999</v>
      </c>
      <c r="O167" s="92">
        <v>21.94</v>
      </c>
      <c r="P167" s="92">
        <v>2.105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</row>
    <row r="168" spans="1:94" ht="18" customHeight="1" x14ac:dyDescent="0.25">
      <c r="A168" s="40">
        <v>171</v>
      </c>
      <c r="B168" s="41" t="s">
        <v>45</v>
      </c>
      <c r="C168" s="42">
        <v>150</v>
      </c>
      <c r="D168" s="91">
        <f t="shared" si="10"/>
        <v>3.6206666666666667</v>
      </c>
      <c r="E168" s="92">
        <v>9.6080000000000005</v>
      </c>
      <c r="F168" s="92">
        <v>5.4080000000000004</v>
      </c>
      <c r="G168" s="92">
        <v>43.448</v>
      </c>
      <c r="H168" s="92">
        <v>260.51600000000002</v>
      </c>
      <c r="I168" s="92">
        <v>0.32700000000000001</v>
      </c>
      <c r="J168" s="92"/>
      <c r="K168" s="92">
        <v>16</v>
      </c>
      <c r="L168" s="92">
        <v>0.64800000000000002</v>
      </c>
      <c r="M168" s="92">
        <v>17.245999999999999</v>
      </c>
      <c r="N168" s="92">
        <v>227.90100000000001</v>
      </c>
      <c r="O168" s="92">
        <v>152.065</v>
      </c>
      <c r="P168" s="92">
        <v>5.109</v>
      </c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</row>
    <row r="169" spans="1:94" ht="18" customHeight="1" x14ac:dyDescent="0.25">
      <c r="A169" s="30">
        <v>342</v>
      </c>
      <c r="B169" s="41" t="s">
        <v>130</v>
      </c>
      <c r="C169" s="42">
        <v>180</v>
      </c>
      <c r="D169" s="91">
        <f t="shared" si="10"/>
        <v>0.29441666666666666</v>
      </c>
      <c r="E169" s="92">
        <v>0.14399999999999999</v>
      </c>
      <c r="F169" s="92">
        <v>0.14399999999999999</v>
      </c>
      <c r="G169" s="92">
        <v>3.5329999999999999</v>
      </c>
      <c r="H169" s="92">
        <v>16.920000000000002</v>
      </c>
      <c r="I169" s="92">
        <v>1.0999999999999999E-2</v>
      </c>
      <c r="J169" s="92">
        <v>3.6</v>
      </c>
      <c r="K169" s="92">
        <v>1.8</v>
      </c>
      <c r="L169" s="92">
        <v>7.1999999999999995E-2</v>
      </c>
      <c r="M169" s="92">
        <v>5.76</v>
      </c>
      <c r="N169" s="92">
        <v>3.96</v>
      </c>
      <c r="O169" s="92">
        <v>3.24</v>
      </c>
      <c r="P169" s="92">
        <v>0.79200000000000004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</row>
    <row r="170" spans="1:94" ht="18" customHeight="1" x14ac:dyDescent="0.25">
      <c r="A170" s="44"/>
      <c r="B170" s="41" t="s">
        <v>18</v>
      </c>
      <c r="C170" s="42">
        <v>30</v>
      </c>
      <c r="D170" s="91">
        <f t="shared" si="10"/>
        <v>0.85499999999999998</v>
      </c>
      <c r="E170" s="92">
        <v>1.98</v>
      </c>
      <c r="F170" s="92">
        <v>0.36</v>
      </c>
      <c r="G170" s="92">
        <v>10.26</v>
      </c>
      <c r="H170" s="92">
        <v>52.2</v>
      </c>
      <c r="I170" s="92">
        <v>0.06</v>
      </c>
      <c r="J170" s="92"/>
      <c r="K170" s="92">
        <v>1.8</v>
      </c>
      <c r="L170" s="92">
        <v>0.66</v>
      </c>
      <c r="M170" s="92">
        <v>10.5</v>
      </c>
      <c r="N170" s="92">
        <v>47.4</v>
      </c>
      <c r="O170" s="92">
        <v>14.1</v>
      </c>
      <c r="P170" s="92">
        <v>1.17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</row>
    <row r="171" spans="1:94" ht="18" customHeight="1" x14ac:dyDescent="0.25">
      <c r="A171" s="33" t="s">
        <v>20</v>
      </c>
      <c r="B171" s="33"/>
      <c r="C171" s="87">
        <f>SUM(C165:C170)</f>
        <v>730</v>
      </c>
      <c r="D171" s="91">
        <f t="shared" si="10"/>
        <v>6.3886666666666665</v>
      </c>
      <c r="E171" s="93">
        <v>30.928000000000001</v>
      </c>
      <c r="F171" s="93">
        <v>23.870999999999999</v>
      </c>
      <c r="G171" s="93">
        <v>76.664000000000001</v>
      </c>
      <c r="H171" s="93">
        <v>646.70299999999997</v>
      </c>
      <c r="I171" s="93">
        <v>0.54700000000000004</v>
      </c>
      <c r="J171" s="93">
        <v>29.382000000000001</v>
      </c>
      <c r="K171" s="93">
        <v>473.7</v>
      </c>
      <c r="L171" s="93">
        <v>5.5119999999999996</v>
      </c>
      <c r="M171" s="93">
        <v>119.113</v>
      </c>
      <c r="N171" s="93">
        <v>517.37</v>
      </c>
      <c r="O171" s="93">
        <v>225.56200000000001</v>
      </c>
      <c r="P171" s="93">
        <v>10.817</v>
      </c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</row>
    <row r="172" spans="1:94" ht="18" customHeight="1" x14ac:dyDescent="0.25">
      <c r="A172" s="222" t="s">
        <v>70</v>
      </c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</row>
    <row r="173" spans="1:94" ht="18" customHeight="1" x14ac:dyDescent="0.25">
      <c r="A173" s="44"/>
      <c r="B173" s="41" t="s">
        <v>158</v>
      </c>
      <c r="C173" s="42">
        <v>20</v>
      </c>
      <c r="D173" s="91">
        <f t="shared" si="10"/>
        <v>0.64524999999999999</v>
      </c>
      <c r="E173" s="92">
        <v>1.6459999999999999</v>
      </c>
      <c r="F173" s="92">
        <v>4.4420000000000002</v>
      </c>
      <c r="G173" s="92">
        <v>7.7430000000000003</v>
      </c>
      <c r="H173" s="92">
        <v>78.463999999999999</v>
      </c>
      <c r="I173" s="92">
        <v>3.5999999999999997E-2</v>
      </c>
      <c r="J173" s="92">
        <v>0.86599999999999999</v>
      </c>
      <c r="K173" s="92">
        <v>37.311999999999998</v>
      </c>
      <c r="L173" s="92">
        <v>2.1230000000000002</v>
      </c>
      <c r="M173" s="92">
        <v>24.288</v>
      </c>
      <c r="N173" s="92">
        <v>40.863999999999997</v>
      </c>
      <c r="O173" s="92">
        <v>27.504000000000001</v>
      </c>
      <c r="P173" s="92">
        <v>0.56200000000000006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</row>
    <row r="174" spans="1:94" ht="14.25" customHeight="1" x14ac:dyDescent="0.25">
      <c r="A174" s="42"/>
      <c r="B174" s="41" t="s">
        <v>161</v>
      </c>
      <c r="C174" s="42">
        <v>90</v>
      </c>
      <c r="D174" s="91">
        <f t="shared" si="10"/>
        <v>0.52500000000000002</v>
      </c>
      <c r="E174" s="92">
        <v>3.24</v>
      </c>
      <c r="F174" s="92">
        <v>0.9</v>
      </c>
      <c r="G174" s="92">
        <v>6.3</v>
      </c>
      <c r="H174" s="92">
        <v>46.8</v>
      </c>
      <c r="I174" s="92">
        <v>2.7E-2</v>
      </c>
      <c r="J174" s="92">
        <v>0.54</v>
      </c>
      <c r="K174" s="92">
        <v>9</v>
      </c>
      <c r="L174" s="92"/>
      <c r="M174" s="92">
        <v>111.6</v>
      </c>
      <c r="N174" s="92">
        <v>85.5</v>
      </c>
      <c r="O174" s="92">
        <v>13.5</v>
      </c>
      <c r="P174" s="92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</row>
    <row r="175" spans="1:94" ht="18" customHeight="1" x14ac:dyDescent="0.25">
      <c r="A175" s="42"/>
      <c r="B175" s="41" t="s">
        <v>151</v>
      </c>
      <c r="C175" s="42">
        <v>150</v>
      </c>
      <c r="D175" s="91">
        <f t="shared" si="10"/>
        <v>0.9375</v>
      </c>
      <c r="E175" s="92">
        <v>1.2</v>
      </c>
      <c r="F175" s="92">
        <v>0.3</v>
      </c>
      <c r="G175" s="92">
        <v>11.25</v>
      </c>
      <c r="H175" s="92">
        <v>57</v>
      </c>
      <c r="I175" s="92">
        <v>0.09</v>
      </c>
      <c r="J175" s="92">
        <v>57</v>
      </c>
      <c r="K175" s="92"/>
      <c r="L175" s="92">
        <v>0.3</v>
      </c>
      <c r="M175" s="92">
        <v>52.5</v>
      </c>
      <c r="N175" s="92">
        <v>25.5</v>
      </c>
      <c r="O175" s="92">
        <v>16.5</v>
      </c>
      <c r="P175" s="92">
        <v>0.15</v>
      </c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</row>
    <row r="176" spans="1:94" ht="18" customHeight="1" x14ac:dyDescent="0.25">
      <c r="A176" s="33" t="s">
        <v>71</v>
      </c>
      <c r="B176" s="33"/>
      <c r="C176" s="87">
        <f>SUM(C173:C175)</f>
        <v>260</v>
      </c>
      <c r="D176" s="91">
        <f t="shared" si="10"/>
        <v>2.1077499999999998</v>
      </c>
      <c r="E176" s="93">
        <v>6.0860000000000003</v>
      </c>
      <c r="F176" s="93">
        <v>5.6420000000000003</v>
      </c>
      <c r="G176" s="93">
        <v>25.292999999999999</v>
      </c>
      <c r="H176" s="93">
        <v>182.26400000000001</v>
      </c>
      <c r="I176" s="93">
        <v>0.153</v>
      </c>
      <c r="J176" s="93">
        <v>58.405999999999999</v>
      </c>
      <c r="K176" s="93">
        <v>46.311999999999998</v>
      </c>
      <c r="L176" s="93">
        <v>2.423</v>
      </c>
      <c r="M176" s="93">
        <v>188.38800000000001</v>
      </c>
      <c r="N176" s="93">
        <v>151.864</v>
      </c>
      <c r="O176" s="93">
        <v>57.503999999999998</v>
      </c>
      <c r="P176" s="93">
        <v>0.71199999999999997</v>
      </c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</row>
    <row r="177" spans="1:94" ht="18" customHeight="1" x14ac:dyDescent="0.25">
      <c r="A177" s="215" t="s">
        <v>30</v>
      </c>
      <c r="B177" s="215"/>
      <c r="C177" s="215"/>
      <c r="D177" s="215"/>
      <c r="E177" s="94">
        <v>70.372</v>
      </c>
      <c r="F177" s="94">
        <v>52.283999999999999</v>
      </c>
      <c r="G177" s="94">
        <v>201.67699999999999</v>
      </c>
      <c r="H177" s="94">
        <v>1577.125</v>
      </c>
      <c r="I177" s="94">
        <v>1.079</v>
      </c>
      <c r="J177" s="94">
        <v>161.74299999999999</v>
      </c>
      <c r="K177" s="94">
        <v>622.10400000000004</v>
      </c>
      <c r="L177" s="94">
        <v>11.741</v>
      </c>
      <c r="M177" s="94">
        <v>872.17899999999997</v>
      </c>
      <c r="N177" s="94">
        <v>1253.7819999999999</v>
      </c>
      <c r="O177" s="94">
        <v>428.94799999999998</v>
      </c>
      <c r="P177" s="94">
        <v>19.12</v>
      </c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</row>
    <row r="178" spans="1:94" ht="18" customHeight="1" x14ac:dyDescent="0.25">
      <c r="A178" s="223" t="s">
        <v>29</v>
      </c>
      <c r="B178" s="223"/>
      <c r="C178" s="223"/>
      <c r="D178" s="223"/>
      <c r="E178" s="223"/>
      <c r="F178" s="223"/>
      <c r="G178" s="223"/>
      <c r="H178" s="223"/>
      <c r="I178" s="89"/>
      <c r="J178" s="89"/>
      <c r="K178" s="89"/>
      <c r="L178" s="89"/>
      <c r="M178" s="89"/>
      <c r="N178" s="89"/>
      <c r="O178" s="89"/>
      <c r="P178" s="8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</row>
    <row r="179" spans="1:94" ht="18" customHeight="1" x14ac:dyDescent="0.25">
      <c r="A179" s="224" t="s">
        <v>43</v>
      </c>
      <c r="B179" s="224" t="s">
        <v>42</v>
      </c>
      <c r="C179" s="224" t="s">
        <v>0</v>
      </c>
      <c r="D179" s="95"/>
      <c r="E179" s="220" t="s">
        <v>1</v>
      </c>
      <c r="F179" s="220"/>
      <c r="G179" s="220"/>
      <c r="H179" s="228" t="s">
        <v>41</v>
      </c>
      <c r="I179" s="220" t="s">
        <v>8</v>
      </c>
      <c r="J179" s="220"/>
      <c r="K179" s="220"/>
      <c r="L179" s="220"/>
      <c r="M179" s="221" t="s">
        <v>9</v>
      </c>
      <c r="N179" s="221"/>
      <c r="O179" s="221"/>
      <c r="P179" s="221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</row>
    <row r="180" spans="1:94" ht="18" customHeight="1" x14ac:dyDescent="0.25">
      <c r="A180" s="225"/>
      <c r="B180" s="225"/>
      <c r="C180" s="225"/>
      <c r="D180" s="95"/>
      <c r="E180" s="90" t="s">
        <v>2</v>
      </c>
      <c r="F180" s="90" t="s">
        <v>3</v>
      </c>
      <c r="G180" s="90" t="s">
        <v>4</v>
      </c>
      <c r="H180" s="229"/>
      <c r="I180" s="90" t="s">
        <v>10</v>
      </c>
      <c r="J180" s="90" t="s">
        <v>11</v>
      </c>
      <c r="K180" s="90" t="s">
        <v>12</v>
      </c>
      <c r="L180" s="90" t="s">
        <v>13</v>
      </c>
      <c r="M180" s="90" t="s">
        <v>14</v>
      </c>
      <c r="N180" s="90" t="s">
        <v>15</v>
      </c>
      <c r="O180" s="90" t="s">
        <v>16</v>
      </c>
      <c r="P180" s="90" t="s">
        <v>17</v>
      </c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</row>
    <row r="181" spans="1:94" ht="18" customHeight="1" x14ac:dyDescent="0.25">
      <c r="A181" s="222" t="s">
        <v>22</v>
      </c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</row>
    <row r="182" spans="1:94" ht="24" customHeight="1" x14ac:dyDescent="0.25">
      <c r="A182" s="43">
        <v>71</v>
      </c>
      <c r="B182" s="41" t="s">
        <v>159</v>
      </c>
      <c r="C182" s="42">
        <v>40</v>
      </c>
      <c r="D182" s="91">
        <f t="shared" ref="D182:D204" si="11">G182/12</f>
        <v>6.3333333333333339E-2</v>
      </c>
      <c r="E182" s="92">
        <v>0.28000000000000003</v>
      </c>
      <c r="F182" s="92">
        <v>0.04</v>
      </c>
      <c r="G182" s="92">
        <v>0.76</v>
      </c>
      <c r="H182" s="92">
        <v>4.4000000000000004</v>
      </c>
      <c r="I182" s="92">
        <v>1.2E-2</v>
      </c>
      <c r="J182" s="92">
        <v>2.8</v>
      </c>
      <c r="K182" s="92"/>
      <c r="L182" s="92">
        <v>0.04</v>
      </c>
      <c r="M182" s="92">
        <v>6.8</v>
      </c>
      <c r="N182" s="92">
        <v>12</v>
      </c>
      <c r="O182" s="92">
        <v>5.6</v>
      </c>
      <c r="P182" s="92">
        <v>0.2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</row>
    <row r="183" spans="1:94" ht="21.75" customHeight="1" x14ac:dyDescent="0.25">
      <c r="A183" s="30">
        <v>244</v>
      </c>
      <c r="B183" s="41" t="s">
        <v>183</v>
      </c>
      <c r="C183" s="42">
        <v>250</v>
      </c>
      <c r="D183" s="91">
        <f t="shared" si="11"/>
        <v>3.2571666666666665</v>
      </c>
      <c r="E183" s="92">
        <v>32.502000000000002</v>
      </c>
      <c r="F183" s="92">
        <v>16.873000000000001</v>
      </c>
      <c r="G183" s="92">
        <v>39.085999999999999</v>
      </c>
      <c r="H183" s="92">
        <v>438.35300000000001</v>
      </c>
      <c r="I183" s="92">
        <v>0.161</v>
      </c>
      <c r="J183" s="92">
        <v>1.5</v>
      </c>
      <c r="K183" s="92">
        <v>280</v>
      </c>
      <c r="L183" s="92">
        <v>2.548</v>
      </c>
      <c r="M183" s="92">
        <v>43.521000000000001</v>
      </c>
      <c r="N183" s="92">
        <v>447.86099999999999</v>
      </c>
      <c r="O183" s="92">
        <v>58.768999999999998</v>
      </c>
      <c r="P183" s="92">
        <v>4.8449999999999998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</row>
    <row r="184" spans="1:94" ht="18" customHeight="1" x14ac:dyDescent="0.25">
      <c r="A184" s="30">
        <v>379</v>
      </c>
      <c r="B184" s="41" t="s">
        <v>129</v>
      </c>
      <c r="C184" s="42">
        <v>180</v>
      </c>
      <c r="D184" s="91">
        <f t="shared" si="11"/>
        <v>0.40208333333333335</v>
      </c>
      <c r="E184" s="92">
        <v>3.7</v>
      </c>
      <c r="F184" s="92">
        <v>1.85</v>
      </c>
      <c r="G184" s="92">
        <v>4.8250000000000002</v>
      </c>
      <c r="H184" s="92">
        <v>46.5</v>
      </c>
      <c r="I184" s="92">
        <v>3.9E-2</v>
      </c>
      <c r="J184" s="92">
        <v>1.3540000000000001</v>
      </c>
      <c r="K184" s="92"/>
      <c r="L184" s="92"/>
      <c r="M184" s="92">
        <v>112.76600000000001</v>
      </c>
      <c r="N184" s="92">
        <v>81</v>
      </c>
      <c r="O184" s="92">
        <v>12.6</v>
      </c>
      <c r="P184" s="92">
        <v>9.4E-2</v>
      </c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</row>
    <row r="185" spans="1:94" ht="18" customHeight="1" x14ac:dyDescent="0.25">
      <c r="A185" s="42"/>
      <c r="B185" s="41" t="s">
        <v>46</v>
      </c>
      <c r="C185" s="42">
        <v>30</v>
      </c>
      <c r="D185" s="91">
        <f t="shared" si="11"/>
        <v>0.99099999999999999</v>
      </c>
      <c r="E185" s="92">
        <v>1.98</v>
      </c>
      <c r="F185" s="92">
        <v>0.36</v>
      </c>
      <c r="G185" s="92">
        <v>11.891999999999999</v>
      </c>
      <c r="H185" s="92">
        <v>59.4</v>
      </c>
      <c r="I185" s="92">
        <v>5.0999999999999997E-2</v>
      </c>
      <c r="J185" s="92"/>
      <c r="K185" s="92"/>
      <c r="L185" s="92">
        <v>0.3</v>
      </c>
      <c r="M185" s="92">
        <v>8.6999999999999993</v>
      </c>
      <c r="N185" s="92">
        <v>45</v>
      </c>
      <c r="O185" s="92">
        <v>14.1</v>
      </c>
      <c r="P185" s="92">
        <v>1.17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</row>
    <row r="186" spans="1:94" ht="18" customHeight="1" x14ac:dyDescent="0.25">
      <c r="A186" s="33" t="s">
        <v>21</v>
      </c>
      <c r="B186" s="33"/>
      <c r="C186" s="87">
        <f>SUM(C182:C185)</f>
        <v>500</v>
      </c>
      <c r="D186" s="91">
        <f t="shared" si="11"/>
        <v>4.7135833333333332</v>
      </c>
      <c r="E186" s="93">
        <v>38.462000000000003</v>
      </c>
      <c r="F186" s="93">
        <v>19.123000000000001</v>
      </c>
      <c r="G186" s="93">
        <v>56.563000000000002</v>
      </c>
      <c r="H186" s="93">
        <v>548.65300000000002</v>
      </c>
      <c r="I186" s="93">
        <v>0.26300000000000001</v>
      </c>
      <c r="J186" s="93">
        <v>5.6539999999999999</v>
      </c>
      <c r="K186" s="93">
        <v>280</v>
      </c>
      <c r="L186" s="93">
        <v>2.8879999999999999</v>
      </c>
      <c r="M186" s="93">
        <v>171.786</v>
      </c>
      <c r="N186" s="93">
        <v>585.86099999999999</v>
      </c>
      <c r="O186" s="93">
        <v>91.069000000000003</v>
      </c>
      <c r="P186" s="93">
        <v>6.3090000000000002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</row>
    <row r="187" spans="1:94" ht="18" customHeight="1" x14ac:dyDescent="0.25">
      <c r="A187" s="222" t="s">
        <v>84</v>
      </c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</row>
    <row r="188" spans="1:94" ht="22.5" customHeight="1" x14ac:dyDescent="0.25">
      <c r="A188" s="44"/>
      <c r="B188" s="41" t="s">
        <v>150</v>
      </c>
      <c r="C188" s="42">
        <v>20</v>
      </c>
      <c r="D188" s="91">
        <f t="shared" si="11"/>
        <v>0.64524999999999999</v>
      </c>
      <c r="E188" s="92">
        <v>1.6459999999999999</v>
      </c>
      <c r="F188" s="92">
        <v>4.4420000000000002</v>
      </c>
      <c r="G188" s="92">
        <v>7.7430000000000003</v>
      </c>
      <c r="H188" s="92">
        <v>78.463999999999999</v>
      </c>
      <c r="I188" s="92">
        <v>3.5999999999999997E-2</v>
      </c>
      <c r="J188" s="92">
        <v>0.86599999999999999</v>
      </c>
      <c r="K188" s="92">
        <v>37.311999999999998</v>
      </c>
      <c r="L188" s="92">
        <v>2.1230000000000002</v>
      </c>
      <c r="M188" s="92">
        <v>24.288</v>
      </c>
      <c r="N188" s="92">
        <v>40.863999999999997</v>
      </c>
      <c r="O188" s="92">
        <v>27.504000000000001</v>
      </c>
      <c r="P188" s="92">
        <v>0.56200000000000006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</row>
    <row r="189" spans="1:94" ht="18" customHeight="1" x14ac:dyDescent="0.25">
      <c r="A189" s="42"/>
      <c r="B189" s="41" t="s">
        <v>78</v>
      </c>
      <c r="C189" s="42">
        <v>90</v>
      </c>
      <c r="D189" s="91">
        <f t="shared" si="11"/>
        <v>0.52500000000000002</v>
      </c>
      <c r="E189" s="92">
        <v>3.24</v>
      </c>
      <c r="F189" s="92">
        <v>0.9</v>
      </c>
      <c r="G189" s="92">
        <v>6.3</v>
      </c>
      <c r="H189" s="92">
        <v>46.8</v>
      </c>
      <c r="I189" s="92">
        <v>2.7E-2</v>
      </c>
      <c r="J189" s="92">
        <v>0.54</v>
      </c>
      <c r="K189" s="92">
        <v>9</v>
      </c>
      <c r="L189" s="92"/>
      <c r="M189" s="92">
        <v>111.6</v>
      </c>
      <c r="N189" s="92">
        <v>85.5</v>
      </c>
      <c r="O189" s="92">
        <v>13.5</v>
      </c>
      <c r="P189" s="92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</row>
    <row r="190" spans="1:94" ht="18" customHeight="1" x14ac:dyDescent="0.25">
      <c r="A190" s="42"/>
      <c r="B190" s="41" t="s">
        <v>80</v>
      </c>
      <c r="C190" s="42">
        <v>150</v>
      </c>
      <c r="D190" s="91">
        <f t="shared" si="11"/>
        <v>1.2249999999999999</v>
      </c>
      <c r="E190" s="92">
        <v>0.6</v>
      </c>
      <c r="F190" s="92">
        <v>0.6</v>
      </c>
      <c r="G190" s="92">
        <v>14.7</v>
      </c>
      <c r="H190" s="92">
        <v>70.5</v>
      </c>
      <c r="I190" s="92">
        <v>4.4999999999999998E-2</v>
      </c>
      <c r="J190" s="92">
        <v>15</v>
      </c>
      <c r="K190" s="92">
        <v>7.5</v>
      </c>
      <c r="L190" s="92">
        <v>0.3</v>
      </c>
      <c r="M190" s="92">
        <v>24</v>
      </c>
      <c r="N190" s="92">
        <v>16.5</v>
      </c>
      <c r="O190" s="92">
        <v>13.5</v>
      </c>
      <c r="P190" s="92">
        <v>3.3</v>
      </c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</row>
    <row r="191" spans="1:94" ht="18" customHeight="1" x14ac:dyDescent="0.25">
      <c r="A191" s="33" t="s">
        <v>134</v>
      </c>
      <c r="B191" s="33"/>
      <c r="C191" s="87">
        <f>SUM(C188:C190)</f>
        <v>260</v>
      </c>
      <c r="D191" s="91">
        <f t="shared" si="11"/>
        <v>2.3952499999999999</v>
      </c>
      <c r="E191" s="93">
        <v>5.4859999999999998</v>
      </c>
      <c r="F191" s="93">
        <v>5.9420000000000002</v>
      </c>
      <c r="G191" s="93">
        <v>28.742999999999999</v>
      </c>
      <c r="H191" s="93">
        <v>195.76400000000001</v>
      </c>
      <c r="I191" s="93">
        <v>0.108</v>
      </c>
      <c r="J191" s="93">
        <v>16.405999999999999</v>
      </c>
      <c r="K191" s="93">
        <v>53.811999999999998</v>
      </c>
      <c r="L191" s="93">
        <v>2.423</v>
      </c>
      <c r="M191" s="93">
        <v>159.88800000000001</v>
      </c>
      <c r="N191" s="93">
        <v>142.864</v>
      </c>
      <c r="O191" s="93">
        <v>54.503999999999998</v>
      </c>
      <c r="P191" s="93">
        <v>3.8620000000000001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</row>
    <row r="192" spans="1:94" ht="18" customHeight="1" x14ac:dyDescent="0.25">
      <c r="A192" s="222" t="s">
        <v>7</v>
      </c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</row>
    <row r="193" spans="1:94" ht="21" customHeight="1" x14ac:dyDescent="0.25">
      <c r="A193" s="30">
        <v>63</v>
      </c>
      <c r="B193" s="41" t="s">
        <v>184</v>
      </c>
      <c r="C193" s="42">
        <v>60</v>
      </c>
      <c r="D193" s="91">
        <f t="shared" si="11"/>
        <v>0.46900000000000003</v>
      </c>
      <c r="E193" s="92">
        <v>0.88400000000000001</v>
      </c>
      <c r="F193" s="92">
        <v>6.4000000000000001E-2</v>
      </c>
      <c r="G193" s="92">
        <v>5.6280000000000001</v>
      </c>
      <c r="H193" s="92">
        <v>27.48</v>
      </c>
      <c r="I193" s="92">
        <v>3.5000000000000003E-2</v>
      </c>
      <c r="J193" s="92">
        <v>2.76</v>
      </c>
      <c r="K193" s="92">
        <v>1063.32</v>
      </c>
      <c r="L193" s="92">
        <v>0.42799999999999999</v>
      </c>
      <c r="M193" s="92">
        <v>20.440000000000001</v>
      </c>
      <c r="N193" s="92">
        <v>34.44</v>
      </c>
      <c r="O193" s="92">
        <v>23.96</v>
      </c>
      <c r="P193" s="92">
        <v>0.49199999999999999</v>
      </c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</row>
    <row r="194" spans="1:94" ht="19.5" customHeight="1" x14ac:dyDescent="0.25">
      <c r="A194" s="40">
        <v>87</v>
      </c>
      <c r="B194" s="41" t="s">
        <v>210</v>
      </c>
      <c r="C194" s="42">
        <v>220</v>
      </c>
      <c r="D194" s="91">
        <v>0.56425000000000003</v>
      </c>
      <c r="E194" s="92">
        <v>2.8439999999999999</v>
      </c>
      <c r="F194" s="92">
        <v>4.266</v>
      </c>
      <c r="G194" s="92">
        <v>6.7709999999999999</v>
      </c>
      <c r="H194" s="92">
        <v>77.995000000000005</v>
      </c>
      <c r="I194" s="92">
        <v>0.04</v>
      </c>
      <c r="J194" s="92">
        <v>30.811</v>
      </c>
      <c r="K194" s="92">
        <v>225.22</v>
      </c>
      <c r="L194" s="92">
        <v>1.5050000000000001</v>
      </c>
      <c r="M194" s="92">
        <v>56.874000000000002</v>
      </c>
      <c r="N194" s="92">
        <v>47.844000000000001</v>
      </c>
      <c r="O194" s="92">
        <v>18.538</v>
      </c>
      <c r="P194" s="92">
        <v>0.72499999999999998</v>
      </c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</row>
    <row r="195" spans="1:94" ht="22.5" customHeight="1" x14ac:dyDescent="0.25">
      <c r="A195" s="30">
        <v>294</v>
      </c>
      <c r="B195" s="41" t="s">
        <v>185</v>
      </c>
      <c r="C195" s="42">
        <v>110</v>
      </c>
      <c r="D195" s="91">
        <v>1.2969999999999999</v>
      </c>
      <c r="E195" s="92">
        <v>13.893000000000001</v>
      </c>
      <c r="F195" s="92">
        <v>13.544</v>
      </c>
      <c r="G195" s="92">
        <v>15.564</v>
      </c>
      <c r="H195" s="92">
        <v>240.679</v>
      </c>
      <c r="I195" s="92">
        <v>0.12</v>
      </c>
      <c r="J195" s="92">
        <v>4.03</v>
      </c>
      <c r="K195" s="92">
        <v>282.14</v>
      </c>
      <c r="L195" s="92">
        <v>2.3109999999999999</v>
      </c>
      <c r="M195" s="92">
        <v>27.490000000000002</v>
      </c>
      <c r="N195" s="92">
        <v>143.78800000000001</v>
      </c>
      <c r="O195" s="92">
        <v>30.085000000000001</v>
      </c>
      <c r="P195" s="92">
        <v>2.081</v>
      </c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</row>
    <row r="196" spans="1:94" ht="21.75" customHeight="1" x14ac:dyDescent="0.25">
      <c r="A196" s="40">
        <v>136</v>
      </c>
      <c r="B196" s="41" t="s">
        <v>166</v>
      </c>
      <c r="C196" s="42">
        <v>150</v>
      </c>
      <c r="D196" s="91">
        <f t="shared" si="11"/>
        <v>1.01675</v>
      </c>
      <c r="E196" s="92">
        <v>2.3380000000000001</v>
      </c>
      <c r="F196" s="92">
        <v>2.4729999999999999</v>
      </c>
      <c r="G196" s="92">
        <v>12.201000000000001</v>
      </c>
      <c r="H196" s="92">
        <v>82.527000000000001</v>
      </c>
      <c r="I196" s="92">
        <v>9.5000000000000001E-2</v>
      </c>
      <c r="J196" s="92">
        <v>7.9</v>
      </c>
      <c r="K196" s="92">
        <v>3172</v>
      </c>
      <c r="L196" s="92">
        <v>0.66200000000000003</v>
      </c>
      <c r="M196" s="92">
        <v>43.38</v>
      </c>
      <c r="N196" s="92">
        <v>87.8</v>
      </c>
      <c r="O196" s="92">
        <v>60.04</v>
      </c>
      <c r="P196" s="92">
        <v>1.1120000000000001</v>
      </c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</row>
    <row r="197" spans="1:94" ht="21.75" customHeight="1" x14ac:dyDescent="0.25">
      <c r="A197" s="40">
        <v>349</v>
      </c>
      <c r="B197" s="41" t="s">
        <v>125</v>
      </c>
      <c r="C197" s="42">
        <v>180</v>
      </c>
      <c r="D197" s="91">
        <f t="shared" si="11"/>
        <v>0.76083333333333336</v>
      </c>
      <c r="E197" s="92">
        <v>0.70199999999999996</v>
      </c>
      <c r="F197" s="92">
        <v>5.3999999999999999E-2</v>
      </c>
      <c r="G197" s="92">
        <v>9.1300000000000008</v>
      </c>
      <c r="H197" s="92">
        <v>40.86</v>
      </c>
      <c r="I197" s="92">
        <v>1.7999999999999999E-2</v>
      </c>
      <c r="J197" s="92">
        <v>0.72</v>
      </c>
      <c r="K197" s="92"/>
      <c r="L197" s="92">
        <v>0.99</v>
      </c>
      <c r="M197" s="92">
        <v>28.8</v>
      </c>
      <c r="N197" s="92">
        <v>26.28</v>
      </c>
      <c r="O197" s="92">
        <v>18.899999999999999</v>
      </c>
      <c r="P197" s="92">
        <v>0.57599999999999996</v>
      </c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</row>
    <row r="198" spans="1:94" ht="18" customHeight="1" x14ac:dyDescent="0.25">
      <c r="A198" s="44"/>
      <c r="B198" s="41" t="s">
        <v>18</v>
      </c>
      <c r="C198" s="42">
        <v>30</v>
      </c>
      <c r="D198" s="91">
        <f t="shared" si="11"/>
        <v>0.85499999999999998</v>
      </c>
      <c r="E198" s="92">
        <v>1.98</v>
      </c>
      <c r="F198" s="92">
        <v>0.36</v>
      </c>
      <c r="G198" s="92">
        <v>10.26</v>
      </c>
      <c r="H198" s="92">
        <v>52.2</v>
      </c>
      <c r="I198" s="92">
        <v>0.06</v>
      </c>
      <c r="J198" s="92"/>
      <c r="K198" s="92">
        <v>1.8</v>
      </c>
      <c r="L198" s="92">
        <v>0.66</v>
      </c>
      <c r="M198" s="92">
        <v>10.5</v>
      </c>
      <c r="N198" s="92">
        <v>47.4</v>
      </c>
      <c r="O198" s="92">
        <v>14.1</v>
      </c>
      <c r="P198" s="92">
        <v>1.17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</row>
    <row r="199" spans="1:94" ht="18" customHeight="1" x14ac:dyDescent="0.25">
      <c r="A199" s="33" t="s">
        <v>20</v>
      </c>
      <c r="B199" s="33"/>
      <c r="C199" s="87">
        <f>SUM(C193:C198)</f>
        <v>750</v>
      </c>
      <c r="D199" s="91">
        <f t="shared" si="11"/>
        <v>4.9628333333333332</v>
      </c>
      <c r="E199" s="93">
        <v>22.640999999999998</v>
      </c>
      <c r="F199" s="93">
        <v>20.760999999999999</v>
      </c>
      <c r="G199" s="93">
        <v>59.554000000000002</v>
      </c>
      <c r="H199" s="93">
        <v>521.74</v>
      </c>
      <c r="I199" s="93">
        <v>0.36899999999999999</v>
      </c>
      <c r="J199" s="93">
        <v>46.220999999999997</v>
      </c>
      <c r="K199" s="93">
        <v>4744.4799999999996</v>
      </c>
      <c r="L199" s="93">
        <v>6.556</v>
      </c>
      <c r="M199" s="93">
        <v>187.48400000000001</v>
      </c>
      <c r="N199" s="93">
        <v>387.55200000000002</v>
      </c>
      <c r="O199" s="93">
        <v>165.62299999999999</v>
      </c>
      <c r="P199" s="93">
        <v>6.157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</row>
    <row r="200" spans="1:94" ht="18" customHeight="1" x14ac:dyDescent="0.25">
      <c r="A200" s="222" t="s">
        <v>70</v>
      </c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</row>
    <row r="201" spans="1:94" ht="18" customHeight="1" x14ac:dyDescent="0.25">
      <c r="A201" s="44"/>
      <c r="B201" s="41" t="s">
        <v>150</v>
      </c>
      <c r="C201" s="42">
        <v>20</v>
      </c>
      <c r="D201" s="91">
        <f t="shared" si="11"/>
        <v>0.64524999999999999</v>
      </c>
      <c r="E201" s="92">
        <v>1.6459999999999999</v>
      </c>
      <c r="F201" s="92">
        <v>4.4420000000000002</v>
      </c>
      <c r="G201" s="92">
        <v>7.7430000000000003</v>
      </c>
      <c r="H201" s="92">
        <v>78.463999999999999</v>
      </c>
      <c r="I201" s="92">
        <v>3.5999999999999997E-2</v>
      </c>
      <c r="J201" s="92">
        <v>0.86599999999999999</v>
      </c>
      <c r="K201" s="92">
        <v>37.311999999999998</v>
      </c>
      <c r="L201" s="92">
        <v>2.1230000000000002</v>
      </c>
      <c r="M201" s="92">
        <v>24.288</v>
      </c>
      <c r="N201" s="92">
        <v>40.863999999999997</v>
      </c>
      <c r="O201" s="92">
        <v>27.504000000000001</v>
      </c>
      <c r="P201" s="92">
        <v>0.56200000000000006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</row>
    <row r="202" spans="1:94" ht="18" customHeight="1" x14ac:dyDescent="0.25">
      <c r="A202" s="42"/>
      <c r="B202" s="41" t="s">
        <v>161</v>
      </c>
      <c r="C202" s="42">
        <v>90</v>
      </c>
      <c r="D202" s="91">
        <f t="shared" si="11"/>
        <v>0.52500000000000002</v>
      </c>
      <c r="E202" s="92">
        <v>3.24</v>
      </c>
      <c r="F202" s="92">
        <v>0.9</v>
      </c>
      <c r="G202" s="92">
        <v>6.3</v>
      </c>
      <c r="H202" s="92">
        <v>46.8</v>
      </c>
      <c r="I202" s="92">
        <v>2.7E-2</v>
      </c>
      <c r="J202" s="92">
        <v>0.54</v>
      </c>
      <c r="K202" s="92">
        <v>9</v>
      </c>
      <c r="L202" s="92"/>
      <c r="M202" s="92">
        <v>111.6</v>
      </c>
      <c r="N202" s="92">
        <v>85.5</v>
      </c>
      <c r="O202" s="92">
        <v>13.5</v>
      </c>
      <c r="P202" s="92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</row>
    <row r="203" spans="1:94" ht="18" customHeight="1" x14ac:dyDescent="0.25">
      <c r="A203" s="42"/>
      <c r="B203" s="41" t="s">
        <v>80</v>
      </c>
      <c r="C203" s="42">
        <v>150</v>
      </c>
      <c r="D203" s="91">
        <f t="shared" si="11"/>
        <v>1.2249999999999999</v>
      </c>
      <c r="E203" s="92">
        <v>0.6</v>
      </c>
      <c r="F203" s="92">
        <v>0.6</v>
      </c>
      <c r="G203" s="92">
        <v>14.7</v>
      </c>
      <c r="H203" s="92">
        <v>70.5</v>
      </c>
      <c r="I203" s="92">
        <v>4.4999999999999998E-2</v>
      </c>
      <c r="J203" s="92">
        <v>15</v>
      </c>
      <c r="K203" s="92">
        <v>7.5</v>
      </c>
      <c r="L203" s="92">
        <v>0.3</v>
      </c>
      <c r="M203" s="92">
        <v>24</v>
      </c>
      <c r="N203" s="92">
        <v>16.5</v>
      </c>
      <c r="O203" s="92">
        <v>13.5</v>
      </c>
      <c r="P203" s="92">
        <v>3.3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</row>
    <row r="204" spans="1:94" ht="18" customHeight="1" x14ac:dyDescent="0.25">
      <c r="A204" s="33" t="s">
        <v>71</v>
      </c>
      <c r="B204" s="33"/>
      <c r="C204" s="87">
        <f>SUM(C201:C203)</f>
        <v>260</v>
      </c>
      <c r="D204" s="91">
        <f t="shared" si="11"/>
        <v>2.3952499999999999</v>
      </c>
      <c r="E204" s="93">
        <v>5.4859999999999998</v>
      </c>
      <c r="F204" s="93">
        <v>5.9420000000000002</v>
      </c>
      <c r="G204" s="93">
        <v>28.742999999999999</v>
      </c>
      <c r="H204" s="93">
        <v>195.76400000000001</v>
      </c>
      <c r="I204" s="93">
        <v>0.108</v>
      </c>
      <c r="J204" s="93">
        <v>16.405999999999999</v>
      </c>
      <c r="K204" s="93">
        <v>53.811999999999998</v>
      </c>
      <c r="L204" s="93">
        <v>2.423</v>
      </c>
      <c r="M204" s="93">
        <v>159.88800000000001</v>
      </c>
      <c r="N204" s="93">
        <v>142.864</v>
      </c>
      <c r="O204" s="93">
        <v>54.503999999999998</v>
      </c>
      <c r="P204" s="93">
        <v>3.8620000000000001</v>
      </c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</row>
    <row r="205" spans="1:94" ht="18" customHeight="1" x14ac:dyDescent="0.25">
      <c r="A205" s="215" t="s">
        <v>28</v>
      </c>
      <c r="B205" s="215"/>
      <c r="C205" s="215"/>
      <c r="D205" s="215"/>
      <c r="E205" s="94">
        <v>72.075999999999993</v>
      </c>
      <c r="F205" s="94">
        <v>51.767000000000003</v>
      </c>
      <c r="G205" s="94">
        <v>173.60300000000001</v>
      </c>
      <c r="H205" s="94">
        <v>1461.921</v>
      </c>
      <c r="I205" s="94">
        <v>0.84699999999999998</v>
      </c>
      <c r="J205" s="94">
        <v>84.686000000000007</v>
      </c>
      <c r="K205" s="94">
        <v>5132.1040000000003</v>
      </c>
      <c r="L205" s="94">
        <v>14.291</v>
      </c>
      <c r="M205" s="94">
        <v>679.04700000000003</v>
      </c>
      <c r="N205" s="94">
        <v>1259.1410000000001</v>
      </c>
      <c r="O205" s="94">
        <v>365.7</v>
      </c>
      <c r="P205" s="94">
        <v>20.190000000000001</v>
      </c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</row>
    <row r="206" spans="1:94" ht="18" customHeight="1" x14ac:dyDescent="0.25">
      <c r="A206" s="223" t="s">
        <v>27</v>
      </c>
      <c r="B206" s="223"/>
      <c r="C206" s="223"/>
      <c r="D206" s="223"/>
      <c r="E206" s="223"/>
      <c r="F206" s="223"/>
      <c r="G206" s="223"/>
      <c r="H206" s="223"/>
      <c r="I206" s="89"/>
      <c r="J206" s="89"/>
      <c r="K206" s="89"/>
      <c r="L206" s="89"/>
      <c r="M206" s="89"/>
      <c r="N206" s="89"/>
      <c r="O206" s="89"/>
      <c r="P206" s="8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</row>
    <row r="207" spans="1:94" ht="18" customHeight="1" x14ac:dyDescent="0.25">
      <c r="A207" s="224" t="s">
        <v>43</v>
      </c>
      <c r="B207" s="224" t="s">
        <v>42</v>
      </c>
      <c r="C207" s="224" t="s">
        <v>0</v>
      </c>
      <c r="D207" s="96" t="s">
        <v>139</v>
      </c>
      <c r="E207" s="220" t="s">
        <v>1</v>
      </c>
      <c r="F207" s="220"/>
      <c r="G207" s="220"/>
      <c r="H207" s="228" t="s">
        <v>41</v>
      </c>
      <c r="I207" s="220" t="s">
        <v>8</v>
      </c>
      <c r="J207" s="220"/>
      <c r="K207" s="220"/>
      <c r="L207" s="220"/>
      <c r="M207" s="221" t="s">
        <v>9</v>
      </c>
      <c r="N207" s="221"/>
      <c r="O207" s="221"/>
      <c r="P207" s="221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</row>
    <row r="208" spans="1:94" ht="18" customHeight="1" x14ac:dyDescent="0.25">
      <c r="A208" s="225"/>
      <c r="B208" s="225"/>
      <c r="C208" s="225"/>
      <c r="D208" s="97"/>
      <c r="E208" s="90" t="s">
        <v>2</v>
      </c>
      <c r="F208" s="90" t="s">
        <v>3</v>
      </c>
      <c r="G208" s="90" t="s">
        <v>4</v>
      </c>
      <c r="H208" s="229"/>
      <c r="I208" s="90" t="s">
        <v>10</v>
      </c>
      <c r="J208" s="90" t="s">
        <v>11</v>
      </c>
      <c r="K208" s="90" t="s">
        <v>12</v>
      </c>
      <c r="L208" s="90" t="s">
        <v>13</v>
      </c>
      <c r="M208" s="90" t="s">
        <v>14</v>
      </c>
      <c r="N208" s="90" t="s">
        <v>15</v>
      </c>
      <c r="O208" s="90" t="s">
        <v>16</v>
      </c>
      <c r="P208" s="90" t="s">
        <v>17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</row>
    <row r="209" spans="1:94" ht="18" customHeight="1" x14ac:dyDescent="0.25">
      <c r="A209" s="222" t="s">
        <v>22</v>
      </c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</row>
    <row r="210" spans="1:94" ht="21.75" customHeight="1" x14ac:dyDescent="0.25">
      <c r="A210" s="30" t="s">
        <v>187</v>
      </c>
      <c r="B210" s="41" t="s">
        <v>186</v>
      </c>
      <c r="C210" s="42">
        <v>190</v>
      </c>
      <c r="D210" s="91">
        <v>1.40225</v>
      </c>
      <c r="E210" s="92">
        <v>34.921999999999997</v>
      </c>
      <c r="F210" s="92">
        <v>11.967000000000001</v>
      </c>
      <c r="G210" s="92">
        <v>16.826999999999998</v>
      </c>
      <c r="H210" s="92">
        <v>321.45699999999999</v>
      </c>
      <c r="I210" s="92">
        <v>8.7000000000000008E-2</v>
      </c>
      <c r="J210" s="92">
        <v>0.91</v>
      </c>
      <c r="K210" s="92">
        <v>101.36999999999999</v>
      </c>
      <c r="L210" s="92">
        <v>0.54200000000000004</v>
      </c>
      <c r="M210" s="92">
        <v>271.65500000000003</v>
      </c>
      <c r="N210" s="92">
        <v>365.19900000000001</v>
      </c>
      <c r="O210" s="92">
        <v>43.079000000000001</v>
      </c>
      <c r="P210" s="92">
        <v>1.1680000000000001</v>
      </c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</row>
    <row r="211" spans="1:94" ht="18.75" customHeight="1" x14ac:dyDescent="0.25">
      <c r="A211" s="40">
        <v>377</v>
      </c>
      <c r="B211" s="41" t="s">
        <v>131</v>
      </c>
      <c r="C211" s="42">
        <v>180</v>
      </c>
      <c r="D211" s="91">
        <f t="shared" ref="D211:D232" si="12">G211/12</f>
        <v>1.5666666666666666E-2</v>
      </c>
      <c r="E211" s="92">
        <v>5.3999999999999999E-2</v>
      </c>
      <c r="F211" s="92">
        <v>6.0000000000000001E-3</v>
      </c>
      <c r="G211" s="92">
        <v>0.188</v>
      </c>
      <c r="H211" s="92">
        <v>2.052</v>
      </c>
      <c r="I211" s="92">
        <v>3.0000000000000001E-3</v>
      </c>
      <c r="J211" s="92">
        <v>2.5</v>
      </c>
      <c r="K211" s="92"/>
      <c r="L211" s="92">
        <v>1.2E-2</v>
      </c>
      <c r="M211" s="92">
        <v>7.35</v>
      </c>
      <c r="N211" s="92">
        <v>9.56</v>
      </c>
      <c r="O211" s="92">
        <v>5.12</v>
      </c>
      <c r="P211" s="92">
        <v>0.85599999999999998</v>
      </c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</row>
    <row r="212" spans="1:94" ht="18" customHeight="1" x14ac:dyDescent="0.25">
      <c r="A212" s="42"/>
      <c r="B212" s="41" t="s">
        <v>82</v>
      </c>
      <c r="C212" s="42">
        <v>130</v>
      </c>
      <c r="D212" s="91">
        <f t="shared" si="12"/>
        <v>1.0616666666666668</v>
      </c>
      <c r="E212" s="92">
        <v>0.52</v>
      </c>
      <c r="F212" s="92">
        <v>0.52</v>
      </c>
      <c r="G212" s="92">
        <v>12.74</v>
      </c>
      <c r="H212" s="92">
        <v>61.1</v>
      </c>
      <c r="I212" s="92">
        <v>3.9E-2</v>
      </c>
      <c r="J212" s="92">
        <v>13</v>
      </c>
      <c r="K212" s="92">
        <v>6.5</v>
      </c>
      <c r="L212" s="92">
        <v>0.26</v>
      </c>
      <c r="M212" s="92">
        <v>20.8</v>
      </c>
      <c r="N212" s="92">
        <v>14.3</v>
      </c>
      <c r="O212" s="92">
        <v>11.7</v>
      </c>
      <c r="P212" s="92">
        <v>2.86</v>
      </c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</row>
    <row r="213" spans="1:94" ht="18" customHeight="1" x14ac:dyDescent="0.25">
      <c r="A213" s="42"/>
      <c r="B213" s="41" t="s">
        <v>46</v>
      </c>
      <c r="C213" s="42">
        <v>30</v>
      </c>
      <c r="D213" s="91">
        <f t="shared" si="12"/>
        <v>0.99099999999999999</v>
      </c>
      <c r="E213" s="92">
        <v>1.98</v>
      </c>
      <c r="F213" s="92">
        <v>0.36</v>
      </c>
      <c r="G213" s="92">
        <v>11.891999999999999</v>
      </c>
      <c r="H213" s="92">
        <v>59.4</v>
      </c>
      <c r="I213" s="92">
        <v>5.0999999999999997E-2</v>
      </c>
      <c r="J213" s="92"/>
      <c r="K213" s="92"/>
      <c r="L213" s="92">
        <v>0.3</v>
      </c>
      <c r="M213" s="92">
        <v>8.6999999999999993</v>
      </c>
      <c r="N213" s="92">
        <v>45</v>
      </c>
      <c r="O213" s="92">
        <v>14.1</v>
      </c>
      <c r="P213" s="92">
        <v>1.17</v>
      </c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</row>
    <row r="214" spans="1:94" ht="18" customHeight="1" x14ac:dyDescent="0.25">
      <c r="A214" s="33" t="s">
        <v>21</v>
      </c>
      <c r="B214" s="33"/>
      <c r="C214" s="87">
        <f>SUM(C210:C213)</f>
        <v>530</v>
      </c>
      <c r="D214" s="91">
        <f t="shared" si="12"/>
        <v>3.4705833333333334</v>
      </c>
      <c r="E214" s="93">
        <v>37.475999999999999</v>
      </c>
      <c r="F214" s="93">
        <v>12.853</v>
      </c>
      <c r="G214" s="93">
        <v>41.646999999999998</v>
      </c>
      <c r="H214" s="93">
        <v>444.00900000000001</v>
      </c>
      <c r="I214" s="93">
        <v>0.18</v>
      </c>
      <c r="J214" s="93">
        <v>16.41</v>
      </c>
      <c r="K214" s="93">
        <v>107.87</v>
      </c>
      <c r="L214" s="93">
        <v>1.1140000000000001</v>
      </c>
      <c r="M214" s="93">
        <v>308.505</v>
      </c>
      <c r="N214" s="93">
        <v>434.05900000000003</v>
      </c>
      <c r="O214" s="93">
        <v>73.998999999999995</v>
      </c>
      <c r="P214" s="93">
        <v>6.0540000000000003</v>
      </c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</row>
    <row r="215" spans="1:94" ht="18" customHeight="1" x14ac:dyDescent="0.25">
      <c r="A215" s="222" t="s">
        <v>84</v>
      </c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</row>
    <row r="216" spans="1:94" ht="24" customHeight="1" x14ac:dyDescent="0.25">
      <c r="A216" s="44"/>
      <c r="B216" s="41" t="s">
        <v>150</v>
      </c>
      <c r="C216" s="42">
        <v>20</v>
      </c>
      <c r="D216" s="91">
        <f t="shared" si="12"/>
        <v>0.64524999999999999</v>
      </c>
      <c r="E216" s="92">
        <v>1.6459999999999999</v>
      </c>
      <c r="F216" s="92">
        <v>4.4420000000000002</v>
      </c>
      <c r="G216" s="92">
        <v>7.7430000000000003</v>
      </c>
      <c r="H216" s="92">
        <v>78.463999999999999</v>
      </c>
      <c r="I216" s="92">
        <v>3.5999999999999997E-2</v>
      </c>
      <c r="J216" s="92">
        <v>0.86599999999999999</v>
      </c>
      <c r="K216" s="92">
        <v>37.311999999999998</v>
      </c>
      <c r="L216" s="92">
        <v>2.1230000000000002</v>
      </c>
      <c r="M216" s="92">
        <v>24.288</v>
      </c>
      <c r="N216" s="92">
        <v>40.863999999999997</v>
      </c>
      <c r="O216" s="92">
        <v>27.504000000000001</v>
      </c>
      <c r="P216" s="92">
        <v>0.56200000000000006</v>
      </c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</row>
    <row r="217" spans="1:94" ht="18" customHeight="1" x14ac:dyDescent="0.25">
      <c r="A217" s="42"/>
      <c r="B217" s="41" t="s">
        <v>78</v>
      </c>
      <c r="C217" s="42">
        <v>90</v>
      </c>
      <c r="D217" s="91">
        <f t="shared" si="12"/>
        <v>0.52500000000000002</v>
      </c>
      <c r="E217" s="92">
        <v>3.24</v>
      </c>
      <c r="F217" s="92">
        <v>0.9</v>
      </c>
      <c r="G217" s="92">
        <v>6.3</v>
      </c>
      <c r="H217" s="92">
        <v>46.8</v>
      </c>
      <c r="I217" s="92">
        <v>2.7E-2</v>
      </c>
      <c r="J217" s="92">
        <v>0.54</v>
      </c>
      <c r="K217" s="92">
        <v>9</v>
      </c>
      <c r="L217" s="92"/>
      <c r="M217" s="92">
        <v>111.6</v>
      </c>
      <c r="N217" s="92">
        <v>85.5</v>
      </c>
      <c r="O217" s="92">
        <v>13.5</v>
      </c>
      <c r="P217" s="92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</row>
    <row r="218" spans="1:94" ht="18" customHeight="1" x14ac:dyDescent="0.25">
      <c r="A218" s="42"/>
      <c r="B218" s="41" t="s">
        <v>151</v>
      </c>
      <c r="C218" s="42">
        <v>150</v>
      </c>
      <c r="D218" s="91">
        <f t="shared" si="12"/>
        <v>0.9375</v>
      </c>
      <c r="E218" s="92">
        <v>1.2</v>
      </c>
      <c r="F218" s="92">
        <v>0.3</v>
      </c>
      <c r="G218" s="92">
        <v>11.25</v>
      </c>
      <c r="H218" s="92">
        <v>57</v>
      </c>
      <c r="I218" s="92">
        <v>0.09</v>
      </c>
      <c r="J218" s="92">
        <v>57</v>
      </c>
      <c r="K218" s="92"/>
      <c r="L218" s="92">
        <v>0.3</v>
      </c>
      <c r="M218" s="92">
        <v>52.5</v>
      </c>
      <c r="N218" s="92">
        <v>25.5</v>
      </c>
      <c r="O218" s="92">
        <v>16.5</v>
      </c>
      <c r="P218" s="92">
        <v>0.15</v>
      </c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</row>
    <row r="219" spans="1:94" ht="18" customHeight="1" x14ac:dyDescent="0.25">
      <c r="A219" s="33" t="s">
        <v>134</v>
      </c>
      <c r="B219" s="33"/>
      <c r="C219" s="87">
        <f>SUM(C216:C218)</f>
        <v>260</v>
      </c>
      <c r="D219" s="91">
        <f t="shared" si="12"/>
        <v>2.1077499999999998</v>
      </c>
      <c r="E219" s="93">
        <v>6.0860000000000003</v>
      </c>
      <c r="F219" s="93">
        <v>5.6420000000000003</v>
      </c>
      <c r="G219" s="93">
        <v>25.292999999999999</v>
      </c>
      <c r="H219" s="93">
        <v>182.26400000000001</v>
      </c>
      <c r="I219" s="93">
        <v>0.153</v>
      </c>
      <c r="J219" s="93">
        <v>58.405999999999999</v>
      </c>
      <c r="K219" s="93">
        <v>46.311999999999998</v>
      </c>
      <c r="L219" s="93">
        <v>2.423</v>
      </c>
      <c r="M219" s="93">
        <v>188.38800000000001</v>
      </c>
      <c r="N219" s="93">
        <v>151.864</v>
      </c>
      <c r="O219" s="93">
        <v>57.503999999999998</v>
      </c>
      <c r="P219" s="93">
        <v>0.71199999999999997</v>
      </c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</row>
    <row r="220" spans="1:94" ht="18" customHeight="1" x14ac:dyDescent="0.25">
      <c r="A220" s="222" t="s">
        <v>7</v>
      </c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</row>
    <row r="221" spans="1:94" ht="18" customHeight="1" x14ac:dyDescent="0.25">
      <c r="A221" s="45" t="s">
        <v>188</v>
      </c>
      <c r="B221" s="41" t="s">
        <v>44</v>
      </c>
      <c r="C221" s="42">
        <v>60</v>
      </c>
      <c r="D221" s="91">
        <f t="shared" si="12"/>
        <v>0.41158333333333336</v>
      </c>
      <c r="E221" s="92">
        <v>1.0009999999999999</v>
      </c>
      <c r="F221" s="92">
        <v>1.109</v>
      </c>
      <c r="G221" s="92">
        <v>4.9390000000000001</v>
      </c>
      <c r="H221" s="92">
        <v>33.991</v>
      </c>
      <c r="I221" s="92">
        <v>2.7E-2</v>
      </c>
      <c r="J221" s="92">
        <v>5.9</v>
      </c>
      <c r="K221" s="92">
        <v>8.0500000000000007</v>
      </c>
      <c r="L221" s="92">
        <v>0.52800000000000002</v>
      </c>
      <c r="M221" s="92">
        <v>16.79</v>
      </c>
      <c r="N221" s="92">
        <v>25.17</v>
      </c>
      <c r="O221" s="92">
        <v>11.16</v>
      </c>
      <c r="P221" s="92">
        <v>0.79100000000000004</v>
      </c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</row>
    <row r="222" spans="1:94" ht="18" customHeight="1" x14ac:dyDescent="0.25">
      <c r="A222" s="46">
        <v>151</v>
      </c>
      <c r="B222" s="41" t="s">
        <v>189</v>
      </c>
      <c r="C222" s="42">
        <v>220</v>
      </c>
      <c r="D222" s="91">
        <f t="shared" si="12"/>
        <v>1.0413333333333334</v>
      </c>
      <c r="E222" s="92">
        <v>7.4560000000000004</v>
      </c>
      <c r="F222" s="92">
        <v>5.1470000000000002</v>
      </c>
      <c r="G222" s="92">
        <v>12.496</v>
      </c>
      <c r="H222" s="92">
        <v>126.783</v>
      </c>
      <c r="I222" s="92">
        <v>0.154</v>
      </c>
      <c r="J222" s="92">
        <v>20.052</v>
      </c>
      <c r="K222" s="92">
        <v>8.4</v>
      </c>
      <c r="L222" s="92">
        <v>1.982</v>
      </c>
      <c r="M222" s="92">
        <v>21.119</v>
      </c>
      <c r="N222" s="92">
        <v>106.935</v>
      </c>
      <c r="O222" s="92">
        <v>29.664999999999999</v>
      </c>
      <c r="P222" s="92">
        <v>1.0669999999999999</v>
      </c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</row>
    <row r="223" spans="1:94" ht="15.75" customHeight="1" x14ac:dyDescent="0.25">
      <c r="A223" s="51">
        <v>255</v>
      </c>
      <c r="B223" s="41" t="s">
        <v>197</v>
      </c>
      <c r="C223" s="42">
        <v>90</v>
      </c>
      <c r="D223" s="91">
        <f t="shared" si="12"/>
        <v>0.55474999999999997</v>
      </c>
      <c r="E223" s="92">
        <v>12.839</v>
      </c>
      <c r="F223" s="92">
        <v>7.4749999999999996</v>
      </c>
      <c r="G223" s="92">
        <v>6.657</v>
      </c>
      <c r="H223" s="92">
        <v>146.34100000000001</v>
      </c>
      <c r="I223" s="92">
        <v>0.20899999999999999</v>
      </c>
      <c r="J223" s="92">
        <v>23.07</v>
      </c>
      <c r="K223" s="92">
        <v>5504.9520000000002</v>
      </c>
      <c r="L223" s="92">
        <v>1.9850000000000001</v>
      </c>
      <c r="M223" s="92">
        <v>23.489000000000001</v>
      </c>
      <c r="N223" s="92">
        <v>224.08600000000001</v>
      </c>
      <c r="O223" s="92">
        <v>14.74</v>
      </c>
      <c r="P223" s="92">
        <v>4.7380000000000004</v>
      </c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</row>
    <row r="224" spans="1:94" ht="18" customHeight="1" x14ac:dyDescent="0.25">
      <c r="A224" s="45" t="s">
        <v>196</v>
      </c>
      <c r="B224" s="41" t="s">
        <v>45</v>
      </c>
      <c r="C224" s="42">
        <v>150</v>
      </c>
      <c r="D224" s="91">
        <f t="shared" si="12"/>
        <v>3.1945833333333336</v>
      </c>
      <c r="E224" s="92">
        <v>8.49</v>
      </c>
      <c r="F224" s="92">
        <v>6.5609999999999999</v>
      </c>
      <c r="G224" s="92">
        <v>38.335000000000001</v>
      </c>
      <c r="H224" s="92">
        <v>246.01400000000001</v>
      </c>
      <c r="I224" s="92">
        <v>0.28899999999999998</v>
      </c>
      <c r="J224" s="92"/>
      <c r="K224" s="92">
        <v>24</v>
      </c>
      <c r="L224" s="92">
        <v>0.59599999999999997</v>
      </c>
      <c r="M224" s="92">
        <v>15.926</v>
      </c>
      <c r="N224" s="92">
        <v>201.68100000000001</v>
      </c>
      <c r="O224" s="92">
        <v>134.065</v>
      </c>
      <c r="P224" s="92">
        <v>4.51</v>
      </c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</row>
    <row r="225" spans="1:94" ht="17.25" customHeight="1" x14ac:dyDescent="0.25">
      <c r="A225" s="30">
        <v>342</v>
      </c>
      <c r="B225" s="41" t="s">
        <v>130</v>
      </c>
      <c r="C225" s="42">
        <v>180</v>
      </c>
      <c r="D225" s="91">
        <f t="shared" si="12"/>
        <v>0.29441666666666666</v>
      </c>
      <c r="E225" s="92">
        <v>0.14399999999999999</v>
      </c>
      <c r="F225" s="92">
        <v>0.14399999999999999</v>
      </c>
      <c r="G225" s="92">
        <v>3.5329999999999999</v>
      </c>
      <c r="H225" s="92">
        <v>16.920000000000002</v>
      </c>
      <c r="I225" s="92">
        <v>1.0999999999999999E-2</v>
      </c>
      <c r="J225" s="92">
        <v>3.6</v>
      </c>
      <c r="K225" s="92">
        <v>1.8</v>
      </c>
      <c r="L225" s="92">
        <v>7.1999999999999995E-2</v>
      </c>
      <c r="M225" s="92">
        <v>5.76</v>
      </c>
      <c r="N225" s="92">
        <v>3.96</v>
      </c>
      <c r="O225" s="92">
        <v>3.24</v>
      </c>
      <c r="P225" s="92">
        <v>0.79200000000000004</v>
      </c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</row>
    <row r="226" spans="1:94" ht="18" customHeight="1" x14ac:dyDescent="0.25">
      <c r="A226" s="44"/>
      <c r="B226" s="41" t="s">
        <v>18</v>
      </c>
      <c r="C226" s="42">
        <v>30</v>
      </c>
      <c r="D226" s="91">
        <f t="shared" si="12"/>
        <v>0.85499999999999998</v>
      </c>
      <c r="E226" s="92">
        <v>1.98</v>
      </c>
      <c r="F226" s="92">
        <v>0.36</v>
      </c>
      <c r="G226" s="92">
        <v>10.26</v>
      </c>
      <c r="H226" s="92">
        <v>52.2</v>
      </c>
      <c r="I226" s="92">
        <v>0.06</v>
      </c>
      <c r="J226" s="92"/>
      <c r="K226" s="92">
        <v>1.8</v>
      </c>
      <c r="L226" s="92">
        <v>0.66</v>
      </c>
      <c r="M226" s="92">
        <v>10.5</v>
      </c>
      <c r="N226" s="92">
        <v>47.4</v>
      </c>
      <c r="O226" s="92">
        <v>14.1</v>
      </c>
      <c r="P226" s="92">
        <v>1.17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</row>
    <row r="227" spans="1:94" ht="18" customHeight="1" x14ac:dyDescent="0.25">
      <c r="A227" s="33" t="s">
        <v>20</v>
      </c>
      <c r="B227" s="33"/>
      <c r="C227" s="87">
        <f>SUM(C221:C226)</f>
        <v>730</v>
      </c>
      <c r="D227" s="91">
        <f t="shared" si="12"/>
        <v>6.3516666666666666</v>
      </c>
      <c r="E227" s="93">
        <v>31.91</v>
      </c>
      <c r="F227" s="93">
        <v>20.795999999999999</v>
      </c>
      <c r="G227" s="93">
        <v>76.22</v>
      </c>
      <c r="H227" s="93">
        <v>622.24900000000002</v>
      </c>
      <c r="I227" s="93">
        <v>0.75</v>
      </c>
      <c r="J227" s="93">
        <v>52.622</v>
      </c>
      <c r="K227" s="93">
        <v>5549.0020000000004</v>
      </c>
      <c r="L227" s="93">
        <v>5.8230000000000004</v>
      </c>
      <c r="M227" s="93">
        <v>93.584000000000003</v>
      </c>
      <c r="N227" s="93">
        <v>609.23299999999995</v>
      </c>
      <c r="O227" s="93">
        <v>206.97</v>
      </c>
      <c r="P227" s="93">
        <v>13.067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</row>
    <row r="228" spans="1:94" ht="18" customHeight="1" x14ac:dyDescent="0.25">
      <c r="A228" s="222" t="s">
        <v>70</v>
      </c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</row>
    <row r="229" spans="1:94" ht="25.5" customHeight="1" x14ac:dyDescent="0.25">
      <c r="A229" s="44"/>
      <c r="B229" s="41" t="s">
        <v>158</v>
      </c>
      <c r="C229" s="42">
        <v>20</v>
      </c>
      <c r="D229" s="91">
        <f t="shared" si="12"/>
        <v>0.64524999999999999</v>
      </c>
      <c r="E229" s="92">
        <v>1.6459999999999999</v>
      </c>
      <c r="F229" s="92">
        <v>4.4420000000000002</v>
      </c>
      <c r="G229" s="92">
        <v>7.7430000000000003</v>
      </c>
      <c r="H229" s="92">
        <v>78.463999999999999</v>
      </c>
      <c r="I229" s="92">
        <v>3.5999999999999997E-2</v>
      </c>
      <c r="J229" s="92">
        <v>0.86599999999999999</v>
      </c>
      <c r="K229" s="92">
        <v>37.311999999999998</v>
      </c>
      <c r="L229" s="92">
        <v>2.1230000000000002</v>
      </c>
      <c r="M229" s="92">
        <v>24.288</v>
      </c>
      <c r="N229" s="92">
        <v>40.863999999999997</v>
      </c>
      <c r="O229" s="92">
        <v>27.504000000000001</v>
      </c>
      <c r="P229" s="92">
        <v>0.56200000000000006</v>
      </c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</row>
    <row r="230" spans="1:94" ht="18" customHeight="1" x14ac:dyDescent="0.25">
      <c r="A230" s="42"/>
      <c r="B230" s="41" t="s">
        <v>161</v>
      </c>
      <c r="C230" s="42">
        <v>90</v>
      </c>
      <c r="D230" s="91">
        <f t="shared" si="12"/>
        <v>0.52500000000000002</v>
      </c>
      <c r="E230" s="92">
        <v>3.24</v>
      </c>
      <c r="F230" s="92">
        <v>0.9</v>
      </c>
      <c r="G230" s="92">
        <v>6.3</v>
      </c>
      <c r="H230" s="92">
        <v>46.8</v>
      </c>
      <c r="I230" s="92">
        <v>2.7E-2</v>
      </c>
      <c r="J230" s="92">
        <v>0.54</v>
      </c>
      <c r="K230" s="92">
        <v>9</v>
      </c>
      <c r="L230" s="92"/>
      <c r="M230" s="92">
        <v>111.6</v>
      </c>
      <c r="N230" s="92">
        <v>85.5</v>
      </c>
      <c r="O230" s="92">
        <v>13.5</v>
      </c>
      <c r="P230" s="92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</row>
    <row r="231" spans="1:94" ht="18" customHeight="1" x14ac:dyDescent="0.25">
      <c r="A231" s="42"/>
      <c r="B231" s="41" t="s">
        <v>79</v>
      </c>
      <c r="C231" s="42">
        <v>150</v>
      </c>
      <c r="D231" s="91">
        <f t="shared" si="12"/>
        <v>0.9375</v>
      </c>
      <c r="E231" s="92">
        <v>1.2</v>
      </c>
      <c r="F231" s="92">
        <v>0.3</v>
      </c>
      <c r="G231" s="92">
        <v>11.25</v>
      </c>
      <c r="H231" s="92">
        <v>57</v>
      </c>
      <c r="I231" s="92">
        <v>0.09</v>
      </c>
      <c r="J231" s="92">
        <v>57</v>
      </c>
      <c r="K231" s="92"/>
      <c r="L231" s="92">
        <v>0.3</v>
      </c>
      <c r="M231" s="92">
        <v>52.5</v>
      </c>
      <c r="N231" s="92">
        <v>25.5</v>
      </c>
      <c r="O231" s="92">
        <v>16.5</v>
      </c>
      <c r="P231" s="92">
        <v>0.15</v>
      </c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</row>
    <row r="232" spans="1:94" ht="18" customHeight="1" x14ac:dyDescent="0.25">
      <c r="A232" s="33" t="s">
        <v>71</v>
      </c>
      <c r="B232" s="33"/>
      <c r="C232" s="87">
        <f>SUM(C229:C231)</f>
        <v>260</v>
      </c>
      <c r="D232" s="91">
        <f t="shared" si="12"/>
        <v>2.1077499999999998</v>
      </c>
      <c r="E232" s="93">
        <v>6.0860000000000003</v>
      </c>
      <c r="F232" s="93">
        <v>5.6420000000000003</v>
      </c>
      <c r="G232" s="93">
        <v>25.292999999999999</v>
      </c>
      <c r="H232" s="93">
        <v>182.26400000000001</v>
      </c>
      <c r="I232" s="93">
        <v>0.153</v>
      </c>
      <c r="J232" s="93">
        <v>58.405999999999999</v>
      </c>
      <c r="K232" s="93">
        <v>46.311999999999998</v>
      </c>
      <c r="L232" s="93">
        <v>2.423</v>
      </c>
      <c r="M232" s="93">
        <v>188.38800000000001</v>
      </c>
      <c r="N232" s="93">
        <v>151.864</v>
      </c>
      <c r="O232" s="93">
        <v>57.503999999999998</v>
      </c>
      <c r="P232" s="93">
        <v>0.71199999999999997</v>
      </c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</row>
    <row r="233" spans="1:94" ht="18" customHeight="1" x14ac:dyDescent="0.25">
      <c r="A233" s="215" t="s">
        <v>26</v>
      </c>
      <c r="B233" s="215"/>
      <c r="C233" s="215"/>
      <c r="D233" s="215"/>
      <c r="E233" s="94">
        <v>81.558999999999997</v>
      </c>
      <c r="F233" s="94">
        <v>44.933</v>
      </c>
      <c r="G233" s="94">
        <v>168.45400000000001</v>
      </c>
      <c r="H233" s="94">
        <v>1430.7860000000001</v>
      </c>
      <c r="I233" s="94">
        <v>1.2350000000000001</v>
      </c>
      <c r="J233" s="94">
        <v>185.84299999999999</v>
      </c>
      <c r="K233" s="94">
        <v>5749.4960000000001</v>
      </c>
      <c r="L233" s="94">
        <v>11.782999999999999</v>
      </c>
      <c r="M233" s="94">
        <v>778.86500000000001</v>
      </c>
      <c r="N233" s="94">
        <v>1347.019</v>
      </c>
      <c r="O233" s="94">
        <v>395.97699999999998</v>
      </c>
      <c r="P233" s="94">
        <v>20.545999999999999</v>
      </c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</row>
    <row r="234" spans="1:94" ht="18" customHeight="1" x14ac:dyDescent="0.25">
      <c r="A234" s="223" t="s">
        <v>25</v>
      </c>
      <c r="B234" s="223"/>
      <c r="C234" s="223"/>
      <c r="D234" s="223"/>
      <c r="E234" s="223"/>
      <c r="F234" s="223"/>
      <c r="G234" s="223"/>
      <c r="H234" s="223"/>
      <c r="I234" s="89"/>
      <c r="J234" s="89"/>
      <c r="K234" s="89"/>
      <c r="L234" s="89"/>
      <c r="M234" s="89"/>
      <c r="N234" s="89"/>
      <c r="O234" s="89"/>
      <c r="P234" s="8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</row>
    <row r="235" spans="1:94" ht="18" customHeight="1" x14ac:dyDescent="0.25">
      <c r="A235" s="224" t="s">
        <v>43</v>
      </c>
      <c r="B235" s="224" t="s">
        <v>42</v>
      </c>
      <c r="C235" s="224" t="s">
        <v>0</v>
      </c>
      <c r="D235" s="96" t="s">
        <v>139</v>
      </c>
      <c r="E235" s="220" t="s">
        <v>1</v>
      </c>
      <c r="F235" s="220"/>
      <c r="G235" s="220"/>
      <c r="H235" s="228" t="s">
        <v>41</v>
      </c>
      <c r="I235" s="220" t="s">
        <v>8</v>
      </c>
      <c r="J235" s="220"/>
      <c r="K235" s="220"/>
      <c r="L235" s="220"/>
      <c r="M235" s="221" t="s">
        <v>9</v>
      </c>
      <c r="N235" s="221"/>
      <c r="O235" s="221"/>
      <c r="P235" s="221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</row>
    <row r="236" spans="1:94" ht="18" customHeight="1" x14ac:dyDescent="0.25">
      <c r="A236" s="225"/>
      <c r="B236" s="225"/>
      <c r="C236" s="225"/>
      <c r="D236" s="97"/>
      <c r="E236" s="90" t="s">
        <v>2</v>
      </c>
      <c r="F236" s="90" t="s">
        <v>3</v>
      </c>
      <c r="G236" s="90" t="s">
        <v>4</v>
      </c>
      <c r="H236" s="229"/>
      <c r="I236" s="90" t="s">
        <v>10</v>
      </c>
      <c r="J236" s="90" t="s">
        <v>11</v>
      </c>
      <c r="K236" s="90" t="s">
        <v>12</v>
      </c>
      <c r="L236" s="90" t="s">
        <v>13</v>
      </c>
      <c r="M236" s="90" t="s">
        <v>14</v>
      </c>
      <c r="N236" s="90" t="s">
        <v>15</v>
      </c>
      <c r="O236" s="90" t="s">
        <v>16</v>
      </c>
      <c r="P236" s="90" t="s">
        <v>17</v>
      </c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</row>
    <row r="237" spans="1:94" ht="18" customHeight="1" x14ac:dyDescent="0.25">
      <c r="A237" s="222" t="s">
        <v>22</v>
      </c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</row>
    <row r="238" spans="1:94" ht="21.75" customHeight="1" x14ac:dyDescent="0.25">
      <c r="A238" s="44"/>
      <c r="B238" s="41" t="s">
        <v>190</v>
      </c>
      <c r="C238" s="42">
        <v>40</v>
      </c>
      <c r="D238" s="91">
        <f t="shared" ref="D238:D260" si="13">G238/12</f>
        <v>6.3333333333333339E-2</v>
      </c>
      <c r="E238" s="92">
        <v>0.28000000000000003</v>
      </c>
      <c r="F238" s="92">
        <v>0.04</v>
      </c>
      <c r="G238" s="92">
        <v>0.76</v>
      </c>
      <c r="H238" s="92">
        <v>4.4000000000000004</v>
      </c>
      <c r="I238" s="92">
        <v>1.2E-2</v>
      </c>
      <c r="J238" s="92">
        <v>2.8</v>
      </c>
      <c r="K238" s="92"/>
      <c r="L238" s="92">
        <v>0.04</v>
      </c>
      <c r="M238" s="92">
        <v>6.8</v>
      </c>
      <c r="N238" s="92">
        <v>12</v>
      </c>
      <c r="O238" s="92">
        <v>5.6</v>
      </c>
      <c r="P238" s="92">
        <v>0.2</v>
      </c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</row>
    <row r="239" spans="1:94" ht="23.25" customHeight="1" x14ac:dyDescent="0.25">
      <c r="A239" s="30">
        <v>292</v>
      </c>
      <c r="B239" s="41" t="s">
        <v>191</v>
      </c>
      <c r="C239" s="42">
        <v>250</v>
      </c>
      <c r="D239" s="91">
        <f t="shared" si="13"/>
        <v>2.1034166666666665</v>
      </c>
      <c r="E239" s="92">
        <v>30.789000000000001</v>
      </c>
      <c r="F239" s="92">
        <v>14.177</v>
      </c>
      <c r="G239" s="92">
        <v>25.241</v>
      </c>
      <c r="H239" s="92">
        <v>354.995</v>
      </c>
      <c r="I239" s="92">
        <v>0.27400000000000002</v>
      </c>
      <c r="J239" s="92">
        <v>28.45</v>
      </c>
      <c r="K239" s="92">
        <v>827</v>
      </c>
      <c r="L239" s="92">
        <v>3.0009999999999999</v>
      </c>
      <c r="M239" s="92">
        <v>66.180000000000007</v>
      </c>
      <c r="N239" s="92">
        <v>304.94499999999999</v>
      </c>
      <c r="O239" s="92">
        <v>68.34</v>
      </c>
      <c r="P239" s="92">
        <v>3.0790000000000002</v>
      </c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</row>
    <row r="240" spans="1:94" ht="18" customHeight="1" x14ac:dyDescent="0.25">
      <c r="A240" s="30">
        <v>379</v>
      </c>
      <c r="B240" s="41" t="s">
        <v>129</v>
      </c>
      <c r="C240" s="42">
        <v>180</v>
      </c>
      <c r="D240" s="91">
        <f t="shared" si="13"/>
        <v>0.40208333333333335</v>
      </c>
      <c r="E240" s="92">
        <v>3.7</v>
      </c>
      <c r="F240" s="92">
        <v>1.85</v>
      </c>
      <c r="G240" s="92">
        <v>4.8250000000000002</v>
      </c>
      <c r="H240" s="92">
        <v>46.5</v>
      </c>
      <c r="I240" s="92">
        <v>3.9E-2</v>
      </c>
      <c r="J240" s="92">
        <v>1.3540000000000001</v>
      </c>
      <c r="K240" s="92"/>
      <c r="L240" s="92"/>
      <c r="M240" s="92">
        <v>112.76600000000001</v>
      </c>
      <c r="N240" s="92">
        <v>81</v>
      </c>
      <c r="O240" s="92">
        <v>12.6</v>
      </c>
      <c r="P240" s="92">
        <v>9.4E-2</v>
      </c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</row>
    <row r="241" spans="1:94" ht="18" customHeight="1" x14ac:dyDescent="0.25">
      <c r="A241" s="42"/>
      <c r="B241" s="41" t="s">
        <v>46</v>
      </c>
      <c r="C241" s="42">
        <v>30</v>
      </c>
      <c r="D241" s="91">
        <f t="shared" si="13"/>
        <v>0.99099999999999999</v>
      </c>
      <c r="E241" s="92">
        <v>1.98</v>
      </c>
      <c r="F241" s="92">
        <v>0.36</v>
      </c>
      <c r="G241" s="92">
        <v>11.891999999999999</v>
      </c>
      <c r="H241" s="92">
        <v>59.4</v>
      </c>
      <c r="I241" s="92">
        <v>5.0999999999999997E-2</v>
      </c>
      <c r="J241" s="92"/>
      <c r="K241" s="92"/>
      <c r="L241" s="92">
        <v>0.3</v>
      </c>
      <c r="M241" s="92">
        <v>8.6999999999999993</v>
      </c>
      <c r="N241" s="92">
        <v>45</v>
      </c>
      <c r="O241" s="92">
        <v>14.1</v>
      </c>
      <c r="P241" s="92">
        <v>1.17</v>
      </c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</row>
    <row r="242" spans="1:94" ht="18" customHeight="1" x14ac:dyDescent="0.25">
      <c r="A242" s="33" t="s">
        <v>21</v>
      </c>
      <c r="B242" s="33"/>
      <c r="C242" s="87">
        <f>SUM(C238:C241)</f>
        <v>500</v>
      </c>
      <c r="D242" s="91">
        <f>G242/12</f>
        <v>3.5598333333333336</v>
      </c>
      <c r="E242" s="93">
        <v>36.749000000000002</v>
      </c>
      <c r="F242" s="93">
        <v>16.427</v>
      </c>
      <c r="G242" s="93">
        <v>42.718000000000004</v>
      </c>
      <c r="H242" s="93">
        <v>465.29500000000002</v>
      </c>
      <c r="I242" s="93">
        <v>0.376</v>
      </c>
      <c r="J242" s="93">
        <v>32.603999999999999</v>
      </c>
      <c r="K242" s="93">
        <v>827</v>
      </c>
      <c r="L242" s="93">
        <v>3.3410000000000002</v>
      </c>
      <c r="M242" s="93">
        <v>194.446</v>
      </c>
      <c r="N242" s="93">
        <v>442.94499999999999</v>
      </c>
      <c r="O242" s="93">
        <v>100.64</v>
      </c>
      <c r="P242" s="93">
        <v>4.5419999999999998</v>
      </c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</row>
    <row r="243" spans="1:94" ht="18" customHeight="1" x14ac:dyDescent="0.25">
      <c r="A243" s="222" t="s">
        <v>84</v>
      </c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</row>
    <row r="244" spans="1:94" ht="24" customHeight="1" x14ac:dyDescent="0.25">
      <c r="A244" s="44"/>
      <c r="B244" s="41" t="s">
        <v>150</v>
      </c>
      <c r="C244" s="42">
        <v>20</v>
      </c>
      <c r="D244" s="91">
        <f t="shared" si="13"/>
        <v>0.64524999999999999</v>
      </c>
      <c r="E244" s="92">
        <v>1.6459999999999999</v>
      </c>
      <c r="F244" s="92">
        <v>4.4420000000000002</v>
      </c>
      <c r="G244" s="92">
        <v>7.7430000000000003</v>
      </c>
      <c r="H244" s="92">
        <v>78.463999999999999</v>
      </c>
      <c r="I244" s="92">
        <v>3.5999999999999997E-2</v>
      </c>
      <c r="J244" s="92">
        <v>0.86599999999999999</v>
      </c>
      <c r="K244" s="92">
        <v>37.311999999999998</v>
      </c>
      <c r="L244" s="92">
        <v>2.1230000000000002</v>
      </c>
      <c r="M244" s="92">
        <v>24.288</v>
      </c>
      <c r="N244" s="92">
        <v>40.863999999999997</v>
      </c>
      <c r="O244" s="92">
        <v>27.504000000000001</v>
      </c>
      <c r="P244" s="92">
        <v>0.56200000000000006</v>
      </c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</row>
    <row r="245" spans="1:94" ht="18" customHeight="1" x14ac:dyDescent="0.25">
      <c r="A245" s="42"/>
      <c r="B245" s="41" t="s">
        <v>78</v>
      </c>
      <c r="C245" s="42">
        <v>90</v>
      </c>
      <c r="D245" s="91">
        <f t="shared" si="13"/>
        <v>0.52500000000000002</v>
      </c>
      <c r="E245" s="92">
        <v>3.24</v>
      </c>
      <c r="F245" s="92">
        <v>0.9</v>
      </c>
      <c r="G245" s="92">
        <v>6.3</v>
      </c>
      <c r="H245" s="92">
        <v>46.8</v>
      </c>
      <c r="I245" s="92">
        <v>2.7E-2</v>
      </c>
      <c r="J245" s="92">
        <v>0.54</v>
      </c>
      <c r="K245" s="92">
        <v>9</v>
      </c>
      <c r="L245" s="92"/>
      <c r="M245" s="92">
        <v>111.6</v>
      </c>
      <c r="N245" s="92">
        <v>85.5</v>
      </c>
      <c r="O245" s="92">
        <v>13.5</v>
      </c>
      <c r="P245" s="92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</row>
    <row r="246" spans="1:94" ht="18" customHeight="1" x14ac:dyDescent="0.25">
      <c r="A246" s="42"/>
      <c r="B246" s="41" t="s">
        <v>82</v>
      </c>
      <c r="C246" s="42">
        <v>150</v>
      </c>
      <c r="D246" s="91">
        <f t="shared" si="13"/>
        <v>1.2249999999999999</v>
      </c>
      <c r="E246" s="92">
        <v>0.6</v>
      </c>
      <c r="F246" s="92">
        <v>0.6</v>
      </c>
      <c r="G246" s="92">
        <v>14.7</v>
      </c>
      <c r="H246" s="92">
        <v>70.5</v>
      </c>
      <c r="I246" s="92">
        <v>4.4999999999999998E-2</v>
      </c>
      <c r="J246" s="92">
        <v>15</v>
      </c>
      <c r="K246" s="92">
        <v>7.5</v>
      </c>
      <c r="L246" s="92">
        <v>0.3</v>
      </c>
      <c r="M246" s="92">
        <v>24</v>
      </c>
      <c r="N246" s="92">
        <v>16.5</v>
      </c>
      <c r="O246" s="92">
        <v>13.5</v>
      </c>
      <c r="P246" s="92">
        <v>3.3</v>
      </c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</row>
    <row r="247" spans="1:94" ht="18" customHeight="1" x14ac:dyDescent="0.25">
      <c r="A247" s="33" t="s">
        <v>134</v>
      </c>
      <c r="B247" s="33"/>
      <c r="C247" s="87">
        <f>SUM(C244:C246)</f>
        <v>260</v>
      </c>
      <c r="D247" s="91">
        <f t="shared" si="13"/>
        <v>2.3952499999999999</v>
      </c>
      <c r="E247" s="93">
        <v>5.4859999999999998</v>
      </c>
      <c r="F247" s="93">
        <v>5.9420000000000002</v>
      </c>
      <c r="G247" s="93">
        <v>28.742999999999999</v>
      </c>
      <c r="H247" s="93">
        <v>195.76400000000001</v>
      </c>
      <c r="I247" s="93">
        <v>0.108</v>
      </c>
      <c r="J247" s="93">
        <v>16.405999999999999</v>
      </c>
      <c r="K247" s="93">
        <v>53.811999999999998</v>
      </c>
      <c r="L247" s="93">
        <v>2.423</v>
      </c>
      <c r="M247" s="93">
        <v>159.88800000000001</v>
      </c>
      <c r="N247" s="93">
        <v>142.864</v>
      </c>
      <c r="O247" s="93">
        <v>54.503999999999998</v>
      </c>
      <c r="P247" s="93">
        <v>3.8620000000000001</v>
      </c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</row>
    <row r="248" spans="1:94" ht="18" customHeight="1" x14ac:dyDescent="0.25">
      <c r="A248" s="222" t="s">
        <v>7</v>
      </c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</row>
    <row r="249" spans="1:94" ht="21" customHeight="1" x14ac:dyDescent="0.25">
      <c r="A249" s="49">
        <v>63</v>
      </c>
      <c r="B249" s="41" t="s">
        <v>192</v>
      </c>
      <c r="C249" s="42">
        <v>60</v>
      </c>
      <c r="D249" s="91">
        <f t="shared" si="13"/>
        <v>0.32541666666666663</v>
      </c>
      <c r="E249" s="92">
        <v>0.54100000000000004</v>
      </c>
      <c r="F249" s="92">
        <v>5.0839999999999996</v>
      </c>
      <c r="G249" s="92">
        <v>3.9049999999999998</v>
      </c>
      <c r="H249" s="92">
        <v>64.644999999999996</v>
      </c>
      <c r="I249" s="92">
        <v>2.5999999999999999E-2</v>
      </c>
      <c r="J249" s="92">
        <v>7.45</v>
      </c>
      <c r="K249" s="92">
        <v>660.5</v>
      </c>
      <c r="L249" s="92">
        <v>2.3679999999999999</v>
      </c>
      <c r="M249" s="92">
        <v>13.23</v>
      </c>
      <c r="N249" s="92">
        <v>21.19</v>
      </c>
      <c r="O249" s="92">
        <v>14.48</v>
      </c>
      <c r="P249" s="92">
        <v>0.47499999999999998</v>
      </c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</row>
    <row r="250" spans="1:94" ht="24" customHeight="1" x14ac:dyDescent="0.25">
      <c r="A250" s="30">
        <v>84</v>
      </c>
      <c r="B250" s="41" t="s">
        <v>211</v>
      </c>
      <c r="C250" s="42">
        <v>220</v>
      </c>
      <c r="D250" s="91">
        <v>1.1292499999999999</v>
      </c>
      <c r="E250" s="92">
        <v>3.4990000000000001</v>
      </c>
      <c r="F250" s="92">
        <v>4.3100000000000005</v>
      </c>
      <c r="G250" s="92">
        <v>13.551</v>
      </c>
      <c r="H250" s="92">
        <v>108.46300000000001</v>
      </c>
      <c r="I250" s="92">
        <v>9.4E-2</v>
      </c>
      <c r="J250" s="92">
        <v>12.05</v>
      </c>
      <c r="K250" s="92">
        <v>166.5</v>
      </c>
      <c r="L250" s="92">
        <v>1.5669999999999999</v>
      </c>
      <c r="M250" s="92">
        <v>44.16</v>
      </c>
      <c r="N250" s="92">
        <v>87.02</v>
      </c>
      <c r="O250" s="92">
        <v>29.68</v>
      </c>
      <c r="P250" s="92">
        <v>1.4570000000000001</v>
      </c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</row>
    <row r="251" spans="1:94" ht="21" customHeight="1" x14ac:dyDescent="0.25">
      <c r="A251" s="52">
        <v>233</v>
      </c>
      <c r="B251" s="41" t="s">
        <v>193</v>
      </c>
      <c r="C251" s="42">
        <v>120</v>
      </c>
      <c r="D251" s="91">
        <f t="shared" si="13"/>
        <v>0.65916666666666668</v>
      </c>
      <c r="E251" s="92">
        <v>17.513000000000002</v>
      </c>
      <c r="F251" s="92">
        <v>8.9139999999999997</v>
      </c>
      <c r="G251" s="92">
        <v>7.91</v>
      </c>
      <c r="H251" s="92">
        <v>182.88399999999999</v>
      </c>
      <c r="I251" s="92">
        <v>0.11899999999999999</v>
      </c>
      <c r="J251" s="92">
        <v>2.3940000000000001</v>
      </c>
      <c r="K251" s="92">
        <v>51.832999999999998</v>
      </c>
      <c r="L251" s="92">
        <v>0.39800000000000002</v>
      </c>
      <c r="M251" s="92">
        <v>135.5</v>
      </c>
      <c r="N251" s="92">
        <v>283.30099999999999</v>
      </c>
      <c r="O251" s="92">
        <v>57.579000000000001</v>
      </c>
      <c r="P251" s="92">
        <v>0.97799999999999998</v>
      </c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</row>
    <row r="252" spans="1:94" ht="18" customHeight="1" x14ac:dyDescent="0.25">
      <c r="A252" s="40">
        <v>143</v>
      </c>
      <c r="B252" s="41" t="s">
        <v>72</v>
      </c>
      <c r="C252" s="42">
        <v>150</v>
      </c>
      <c r="D252" s="91">
        <f t="shared" si="13"/>
        <v>1.2950833333333334</v>
      </c>
      <c r="E252" s="92">
        <v>2.7080000000000002</v>
      </c>
      <c r="F252" s="92">
        <v>3.66</v>
      </c>
      <c r="G252" s="92">
        <v>15.541</v>
      </c>
      <c r="H252" s="92">
        <v>107.032</v>
      </c>
      <c r="I252" s="92">
        <v>0.105</v>
      </c>
      <c r="J252" s="92">
        <v>28.132000000000001</v>
      </c>
      <c r="K252" s="92">
        <v>488</v>
      </c>
      <c r="L252" s="92">
        <v>1.115</v>
      </c>
      <c r="M252" s="92">
        <v>40.631999999999998</v>
      </c>
      <c r="N252" s="92">
        <v>70.349999999999994</v>
      </c>
      <c r="O252" s="92">
        <v>30.523</v>
      </c>
      <c r="P252" s="92">
        <v>1.032</v>
      </c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</row>
    <row r="253" spans="1:94" ht="18" customHeight="1" x14ac:dyDescent="0.25">
      <c r="A253" s="30">
        <v>342</v>
      </c>
      <c r="B253" s="41" t="s">
        <v>133</v>
      </c>
      <c r="C253" s="42">
        <v>180</v>
      </c>
      <c r="D253" s="91">
        <f t="shared" si="13"/>
        <v>0.30941666666666667</v>
      </c>
      <c r="E253" s="92">
        <v>0.14399999999999999</v>
      </c>
      <c r="F253" s="92">
        <v>0.108</v>
      </c>
      <c r="G253" s="92">
        <v>3.7130000000000001</v>
      </c>
      <c r="H253" s="92">
        <v>16.920000000000002</v>
      </c>
      <c r="I253" s="92">
        <v>7.0000000000000001E-3</v>
      </c>
      <c r="J253" s="92">
        <v>1.8</v>
      </c>
      <c r="K253" s="92"/>
      <c r="L253" s="92">
        <v>0.14399999999999999</v>
      </c>
      <c r="M253" s="92">
        <v>6.84</v>
      </c>
      <c r="N253" s="92">
        <v>5.76</v>
      </c>
      <c r="O253" s="92">
        <v>4.32</v>
      </c>
      <c r="P253" s="92">
        <v>0.82799999999999996</v>
      </c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</row>
    <row r="254" spans="1:94" ht="18" customHeight="1" x14ac:dyDescent="0.25">
      <c r="A254" s="44"/>
      <c r="B254" s="41" t="s">
        <v>18</v>
      </c>
      <c r="C254" s="42">
        <v>30</v>
      </c>
      <c r="D254" s="91">
        <f t="shared" si="13"/>
        <v>0.85499999999999998</v>
      </c>
      <c r="E254" s="92">
        <v>1.98</v>
      </c>
      <c r="F254" s="92">
        <v>0.36</v>
      </c>
      <c r="G254" s="92">
        <v>10.26</v>
      </c>
      <c r="H254" s="92">
        <v>52.2</v>
      </c>
      <c r="I254" s="92">
        <v>0.06</v>
      </c>
      <c r="J254" s="92"/>
      <c r="K254" s="92">
        <v>1.8</v>
      </c>
      <c r="L254" s="92">
        <v>0.66</v>
      </c>
      <c r="M254" s="92">
        <v>10.5</v>
      </c>
      <c r="N254" s="92">
        <v>47.4</v>
      </c>
      <c r="O254" s="92">
        <v>14.1</v>
      </c>
      <c r="P254" s="92">
        <v>1.17</v>
      </c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</row>
    <row r="255" spans="1:94" ht="18" customHeight="1" x14ac:dyDescent="0.25">
      <c r="A255" s="33" t="s">
        <v>20</v>
      </c>
      <c r="B255" s="33"/>
      <c r="C255" s="87">
        <f>SUM(C249:C254)</f>
        <v>760</v>
      </c>
      <c r="D255" s="91">
        <f t="shared" si="13"/>
        <v>4.5733333333333333</v>
      </c>
      <c r="E255" s="93">
        <v>26.385000000000002</v>
      </c>
      <c r="F255" s="93">
        <v>22.436</v>
      </c>
      <c r="G255" s="93">
        <v>54.88</v>
      </c>
      <c r="H255" s="93">
        <v>532.14400000000001</v>
      </c>
      <c r="I255" s="93">
        <v>0.41199999999999998</v>
      </c>
      <c r="J255" s="93">
        <v>51.826000000000001</v>
      </c>
      <c r="K255" s="93">
        <v>1368.633</v>
      </c>
      <c r="L255" s="93">
        <v>6.2519999999999998</v>
      </c>
      <c r="M255" s="93">
        <v>250.86199999999999</v>
      </c>
      <c r="N255" s="93">
        <v>515.02</v>
      </c>
      <c r="O255" s="93">
        <v>150.68199999999999</v>
      </c>
      <c r="P255" s="93">
        <v>5.94</v>
      </c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</row>
    <row r="256" spans="1:94" ht="18" customHeight="1" x14ac:dyDescent="0.25">
      <c r="A256" s="222" t="s">
        <v>70</v>
      </c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</row>
    <row r="257" spans="1:94" ht="22.5" customHeight="1" x14ac:dyDescent="0.25">
      <c r="A257" s="44"/>
      <c r="B257" s="41" t="s">
        <v>150</v>
      </c>
      <c r="C257" s="42">
        <v>20</v>
      </c>
      <c r="D257" s="91">
        <f t="shared" si="13"/>
        <v>0.64524999999999999</v>
      </c>
      <c r="E257" s="92">
        <v>1.6459999999999999</v>
      </c>
      <c r="F257" s="92">
        <v>4.4420000000000002</v>
      </c>
      <c r="G257" s="92">
        <v>7.7430000000000003</v>
      </c>
      <c r="H257" s="92">
        <v>78.463999999999999</v>
      </c>
      <c r="I257" s="92">
        <v>3.5999999999999997E-2</v>
      </c>
      <c r="J257" s="92">
        <v>0.86599999999999999</v>
      </c>
      <c r="K257" s="92">
        <v>37.311999999999998</v>
      </c>
      <c r="L257" s="92">
        <v>2.1230000000000002</v>
      </c>
      <c r="M257" s="92">
        <v>24.288</v>
      </c>
      <c r="N257" s="92">
        <v>40.863999999999997</v>
      </c>
      <c r="O257" s="92">
        <v>27.504000000000001</v>
      </c>
      <c r="P257" s="92">
        <v>0.56200000000000006</v>
      </c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</row>
    <row r="258" spans="1:94" ht="18" customHeight="1" x14ac:dyDescent="0.25">
      <c r="A258" s="42"/>
      <c r="B258" s="41" t="s">
        <v>78</v>
      </c>
      <c r="C258" s="42">
        <v>90</v>
      </c>
      <c r="D258" s="91">
        <f t="shared" si="13"/>
        <v>0.52500000000000002</v>
      </c>
      <c r="E258" s="92">
        <v>3.24</v>
      </c>
      <c r="F258" s="92">
        <v>0.9</v>
      </c>
      <c r="G258" s="92">
        <v>6.3</v>
      </c>
      <c r="H258" s="92">
        <v>46.8</v>
      </c>
      <c r="I258" s="92">
        <v>2.7E-2</v>
      </c>
      <c r="J258" s="92">
        <v>0.54</v>
      </c>
      <c r="K258" s="92">
        <v>9</v>
      </c>
      <c r="L258" s="92"/>
      <c r="M258" s="92">
        <v>111.6</v>
      </c>
      <c r="N258" s="92">
        <v>85.5</v>
      </c>
      <c r="O258" s="92">
        <v>13.5</v>
      </c>
      <c r="P258" s="92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</row>
    <row r="259" spans="1:94" ht="18" customHeight="1" x14ac:dyDescent="0.25">
      <c r="A259" s="42"/>
      <c r="B259" s="41" t="s">
        <v>80</v>
      </c>
      <c r="C259" s="42">
        <v>150</v>
      </c>
      <c r="D259" s="91">
        <f t="shared" si="13"/>
        <v>1.2249999999999999</v>
      </c>
      <c r="E259" s="92">
        <v>0.6</v>
      </c>
      <c r="F259" s="92">
        <v>0.6</v>
      </c>
      <c r="G259" s="92">
        <v>14.7</v>
      </c>
      <c r="H259" s="92">
        <v>70.5</v>
      </c>
      <c r="I259" s="92">
        <v>4.4999999999999998E-2</v>
      </c>
      <c r="J259" s="92">
        <v>15</v>
      </c>
      <c r="K259" s="92">
        <v>7.5</v>
      </c>
      <c r="L259" s="92">
        <v>0.3</v>
      </c>
      <c r="M259" s="92">
        <v>24</v>
      </c>
      <c r="N259" s="92">
        <v>16.5</v>
      </c>
      <c r="O259" s="92">
        <v>13.5</v>
      </c>
      <c r="P259" s="92">
        <v>3.3</v>
      </c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</row>
    <row r="260" spans="1:94" ht="18" customHeight="1" x14ac:dyDescent="0.25">
      <c r="A260" s="33" t="s">
        <v>71</v>
      </c>
      <c r="B260" s="33"/>
      <c r="C260" s="87">
        <f>SUM(C257:C259)</f>
        <v>260</v>
      </c>
      <c r="D260" s="91">
        <f t="shared" si="13"/>
        <v>2.3952499999999999</v>
      </c>
      <c r="E260" s="93">
        <v>5.4859999999999998</v>
      </c>
      <c r="F260" s="93">
        <v>5.9420000000000002</v>
      </c>
      <c r="G260" s="93">
        <v>28.742999999999999</v>
      </c>
      <c r="H260" s="93">
        <v>195.76400000000001</v>
      </c>
      <c r="I260" s="93">
        <v>0.108</v>
      </c>
      <c r="J260" s="93">
        <v>16.405999999999999</v>
      </c>
      <c r="K260" s="93">
        <v>53.811999999999998</v>
      </c>
      <c r="L260" s="93">
        <v>2.423</v>
      </c>
      <c r="M260" s="93">
        <v>159.88800000000001</v>
      </c>
      <c r="N260" s="93">
        <v>142.864</v>
      </c>
      <c r="O260" s="93">
        <v>54.503999999999998</v>
      </c>
      <c r="P260" s="93">
        <v>3.8620000000000001</v>
      </c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</row>
    <row r="261" spans="1:94" ht="18" customHeight="1" x14ac:dyDescent="0.25">
      <c r="A261" s="215" t="s">
        <v>24</v>
      </c>
      <c r="B261" s="215"/>
      <c r="C261" s="215"/>
      <c r="D261" s="215"/>
      <c r="E261" s="94">
        <v>74.106999999999999</v>
      </c>
      <c r="F261" s="94">
        <v>50.746000000000002</v>
      </c>
      <c r="G261" s="94">
        <v>155.084</v>
      </c>
      <c r="H261" s="94">
        <v>1388.9670000000001</v>
      </c>
      <c r="I261" s="94">
        <v>1.0029999999999999</v>
      </c>
      <c r="J261" s="94">
        <v>117.242</v>
      </c>
      <c r="K261" s="94">
        <v>2303.2570000000001</v>
      </c>
      <c r="L261" s="94">
        <v>14.439</v>
      </c>
      <c r="M261" s="94">
        <v>765.08399999999995</v>
      </c>
      <c r="N261" s="94">
        <v>1243.693</v>
      </c>
      <c r="O261" s="94">
        <v>360.33</v>
      </c>
      <c r="P261" s="94">
        <v>18.207000000000001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</row>
    <row r="262" spans="1:94" ht="18" customHeight="1" x14ac:dyDescent="0.25">
      <c r="A262" s="223" t="s">
        <v>23</v>
      </c>
      <c r="B262" s="223"/>
      <c r="C262" s="223"/>
      <c r="D262" s="223"/>
      <c r="E262" s="223"/>
      <c r="F262" s="223"/>
      <c r="G262" s="223"/>
      <c r="H262" s="223"/>
      <c r="I262" s="89"/>
      <c r="J262" s="89"/>
      <c r="K262" s="89"/>
      <c r="L262" s="89"/>
      <c r="M262" s="89"/>
      <c r="N262" s="89"/>
      <c r="O262" s="89"/>
      <c r="P262" s="8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</row>
    <row r="263" spans="1:94" ht="18" customHeight="1" x14ac:dyDescent="0.25">
      <c r="A263" s="224" t="s">
        <v>43</v>
      </c>
      <c r="B263" s="224" t="s">
        <v>42</v>
      </c>
      <c r="C263" s="224" t="s">
        <v>0</v>
      </c>
      <c r="D263" s="226" t="s">
        <v>139</v>
      </c>
      <c r="E263" s="220" t="s">
        <v>1</v>
      </c>
      <c r="F263" s="220"/>
      <c r="G263" s="220"/>
      <c r="H263" s="228" t="s">
        <v>41</v>
      </c>
      <c r="I263" s="220" t="s">
        <v>8</v>
      </c>
      <c r="J263" s="220"/>
      <c r="K263" s="220"/>
      <c r="L263" s="220"/>
      <c r="M263" s="221" t="s">
        <v>9</v>
      </c>
      <c r="N263" s="221"/>
      <c r="O263" s="221"/>
      <c r="P263" s="221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</row>
    <row r="264" spans="1:94" ht="18" customHeight="1" x14ac:dyDescent="0.25">
      <c r="A264" s="225"/>
      <c r="B264" s="225"/>
      <c r="C264" s="225"/>
      <c r="D264" s="227"/>
      <c r="E264" s="90" t="s">
        <v>2</v>
      </c>
      <c r="F264" s="90" t="s">
        <v>3</v>
      </c>
      <c r="G264" s="90" t="s">
        <v>4</v>
      </c>
      <c r="H264" s="229"/>
      <c r="I264" s="90" t="s">
        <v>10</v>
      </c>
      <c r="J264" s="90" t="s">
        <v>11</v>
      </c>
      <c r="K264" s="90" t="s">
        <v>12</v>
      </c>
      <c r="L264" s="90" t="s">
        <v>13</v>
      </c>
      <c r="M264" s="90" t="s">
        <v>14</v>
      </c>
      <c r="N264" s="90" t="s">
        <v>15</v>
      </c>
      <c r="O264" s="90" t="s">
        <v>16</v>
      </c>
      <c r="P264" s="90" t="s">
        <v>17</v>
      </c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</row>
    <row r="265" spans="1:94" ht="18" customHeight="1" x14ac:dyDescent="0.25">
      <c r="A265" s="222" t="s">
        <v>22</v>
      </c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</row>
    <row r="266" spans="1:94" ht="18" customHeight="1" x14ac:dyDescent="0.25">
      <c r="A266" s="44"/>
      <c r="B266" s="41" t="s">
        <v>172</v>
      </c>
      <c r="C266" s="42">
        <v>40</v>
      </c>
      <c r="D266" s="91">
        <f t="shared" ref="D266:D287" si="14">G266/12</f>
        <v>0.21666666666666667</v>
      </c>
      <c r="E266" s="92">
        <v>1.24</v>
      </c>
      <c r="F266" s="92">
        <v>0.08</v>
      </c>
      <c r="G266" s="92">
        <v>2.6</v>
      </c>
      <c r="H266" s="92">
        <v>16</v>
      </c>
      <c r="I266" s="92">
        <v>4.3999999999999997E-2</v>
      </c>
      <c r="J266" s="92">
        <v>4</v>
      </c>
      <c r="K266" s="92">
        <v>20</v>
      </c>
      <c r="L266" s="92">
        <v>0.08</v>
      </c>
      <c r="M266" s="92">
        <v>8</v>
      </c>
      <c r="N266" s="92">
        <v>24.8</v>
      </c>
      <c r="O266" s="92">
        <v>8.4</v>
      </c>
      <c r="P266" s="92">
        <v>0.28000000000000003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</row>
    <row r="267" spans="1:94" ht="18" customHeight="1" x14ac:dyDescent="0.25">
      <c r="A267" s="40">
        <v>213</v>
      </c>
      <c r="B267" s="41" t="s">
        <v>173</v>
      </c>
      <c r="C267" s="42">
        <v>220</v>
      </c>
      <c r="D267" s="91">
        <f t="shared" si="14"/>
        <v>2.05525</v>
      </c>
      <c r="E267" s="92">
        <v>18.53</v>
      </c>
      <c r="F267" s="92">
        <v>9.7110000000000003</v>
      </c>
      <c r="G267" s="92">
        <v>24.663</v>
      </c>
      <c r="H267" s="92">
        <v>256.63</v>
      </c>
      <c r="I267" s="92">
        <v>0.17599999999999999</v>
      </c>
      <c r="J267" s="92">
        <v>27.280999999999999</v>
      </c>
      <c r="K267" s="92">
        <v>20</v>
      </c>
      <c r="L267" s="92">
        <v>2.3839999999999999</v>
      </c>
      <c r="M267" s="92">
        <v>69.697999999999993</v>
      </c>
      <c r="N267" s="92">
        <v>139.26300000000001</v>
      </c>
      <c r="O267" s="92">
        <v>44.874000000000002</v>
      </c>
      <c r="P267" s="92">
        <v>1.456</v>
      </c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</row>
    <row r="268" spans="1:94" ht="22.5" customHeight="1" x14ac:dyDescent="0.25">
      <c r="A268" s="40">
        <v>382</v>
      </c>
      <c r="B268" s="41" t="s">
        <v>126</v>
      </c>
      <c r="C268" s="42">
        <v>180</v>
      </c>
      <c r="D268" s="91">
        <f t="shared" si="14"/>
        <v>0.39441666666666664</v>
      </c>
      <c r="E268" s="92">
        <v>3.68</v>
      </c>
      <c r="F268" s="92">
        <v>1.95</v>
      </c>
      <c r="G268" s="92">
        <v>4.7329999999999997</v>
      </c>
      <c r="H268" s="92">
        <v>52.06</v>
      </c>
      <c r="I268" s="92">
        <v>0.04</v>
      </c>
      <c r="J268" s="92">
        <v>1.17</v>
      </c>
      <c r="K268" s="92">
        <v>0.12</v>
      </c>
      <c r="L268" s="92">
        <v>1.2E-2</v>
      </c>
      <c r="M268" s="92">
        <v>113.12</v>
      </c>
      <c r="N268" s="92">
        <v>107.2</v>
      </c>
      <c r="O268" s="92">
        <v>29.6</v>
      </c>
      <c r="P268" s="92">
        <v>0.97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</row>
    <row r="269" spans="1:94" ht="18" customHeight="1" x14ac:dyDescent="0.25">
      <c r="A269" s="42"/>
      <c r="B269" s="41" t="s">
        <v>80</v>
      </c>
      <c r="C269" s="42">
        <v>130</v>
      </c>
      <c r="D269" s="91">
        <f t="shared" si="14"/>
        <v>1.0616666666666668</v>
      </c>
      <c r="E269" s="92">
        <v>0.52</v>
      </c>
      <c r="F269" s="92">
        <v>0.52</v>
      </c>
      <c r="G269" s="92">
        <v>12.74</v>
      </c>
      <c r="H269" s="92">
        <v>61.1</v>
      </c>
      <c r="I269" s="92">
        <v>3.9E-2</v>
      </c>
      <c r="J269" s="92">
        <v>13</v>
      </c>
      <c r="K269" s="92">
        <v>6.5</v>
      </c>
      <c r="L269" s="92">
        <v>0.26</v>
      </c>
      <c r="M269" s="92">
        <v>20.8</v>
      </c>
      <c r="N269" s="92">
        <v>14.3</v>
      </c>
      <c r="O269" s="92">
        <v>11.7</v>
      </c>
      <c r="P269" s="92">
        <v>2.86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</row>
    <row r="270" spans="1:94" ht="18" customHeight="1" x14ac:dyDescent="0.25">
      <c r="A270" s="42"/>
      <c r="B270" s="41" t="s">
        <v>46</v>
      </c>
      <c r="C270" s="42">
        <v>30</v>
      </c>
      <c r="D270" s="91">
        <f t="shared" si="14"/>
        <v>0.99099999999999999</v>
      </c>
      <c r="E270" s="92">
        <v>1.98</v>
      </c>
      <c r="F270" s="92">
        <v>0.36</v>
      </c>
      <c r="G270" s="92">
        <v>11.891999999999999</v>
      </c>
      <c r="H270" s="92">
        <v>59.4</v>
      </c>
      <c r="I270" s="92">
        <v>5.0999999999999997E-2</v>
      </c>
      <c r="J270" s="92"/>
      <c r="K270" s="92"/>
      <c r="L270" s="92">
        <v>0.3</v>
      </c>
      <c r="M270" s="92">
        <v>8.6999999999999993</v>
      </c>
      <c r="N270" s="92">
        <v>45</v>
      </c>
      <c r="O270" s="92">
        <v>14.1</v>
      </c>
      <c r="P270" s="92">
        <v>1.17</v>
      </c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</row>
    <row r="271" spans="1:94" ht="18" customHeight="1" x14ac:dyDescent="0.25">
      <c r="A271" s="33" t="s">
        <v>21</v>
      </c>
      <c r="B271" s="33"/>
      <c r="C271" s="87">
        <f>SUM(C266:C270)</f>
        <v>600</v>
      </c>
      <c r="D271" s="91">
        <f t="shared" si="14"/>
        <v>4.7190000000000003</v>
      </c>
      <c r="E271" s="93">
        <v>25.95</v>
      </c>
      <c r="F271" s="93">
        <v>12.621</v>
      </c>
      <c r="G271" s="93">
        <v>56.628</v>
      </c>
      <c r="H271" s="93">
        <v>445.19</v>
      </c>
      <c r="I271" s="93">
        <v>0.35</v>
      </c>
      <c r="J271" s="93">
        <v>45.451000000000001</v>
      </c>
      <c r="K271" s="93">
        <v>46.62</v>
      </c>
      <c r="L271" s="93">
        <v>3.036</v>
      </c>
      <c r="M271" s="93">
        <v>220.31800000000001</v>
      </c>
      <c r="N271" s="93">
        <v>330.56299999999999</v>
      </c>
      <c r="O271" s="93">
        <v>108.67400000000001</v>
      </c>
      <c r="P271" s="93">
        <v>6.7359999999999998</v>
      </c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</row>
    <row r="272" spans="1:94" ht="18" customHeight="1" x14ac:dyDescent="0.25">
      <c r="A272" s="222" t="s">
        <v>84</v>
      </c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</row>
    <row r="273" spans="1:94" ht="18" customHeight="1" x14ac:dyDescent="0.25">
      <c r="A273" s="44"/>
      <c r="B273" s="41" t="s">
        <v>150</v>
      </c>
      <c r="C273" s="42">
        <v>20</v>
      </c>
      <c r="D273" s="91">
        <f t="shared" si="14"/>
        <v>0.64524999999999999</v>
      </c>
      <c r="E273" s="92">
        <v>1.6459999999999999</v>
      </c>
      <c r="F273" s="92">
        <v>4.4420000000000002</v>
      </c>
      <c r="G273" s="92">
        <v>7.7430000000000003</v>
      </c>
      <c r="H273" s="92">
        <v>78.463999999999999</v>
      </c>
      <c r="I273" s="92">
        <v>3.5999999999999997E-2</v>
      </c>
      <c r="J273" s="92">
        <v>0.86599999999999999</v>
      </c>
      <c r="K273" s="92">
        <v>37.311999999999998</v>
      </c>
      <c r="L273" s="92">
        <v>2.1230000000000002</v>
      </c>
      <c r="M273" s="92">
        <v>24.288</v>
      </c>
      <c r="N273" s="92">
        <v>40.863999999999997</v>
      </c>
      <c r="O273" s="92">
        <v>27.504000000000001</v>
      </c>
      <c r="P273" s="92">
        <v>0.56200000000000006</v>
      </c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</row>
    <row r="274" spans="1:94" ht="18" customHeight="1" x14ac:dyDescent="0.25">
      <c r="A274" s="42"/>
      <c r="B274" s="41" t="s">
        <v>161</v>
      </c>
      <c r="C274" s="42">
        <v>90</v>
      </c>
      <c r="D274" s="91">
        <f t="shared" si="14"/>
        <v>0.52500000000000002</v>
      </c>
      <c r="E274" s="92">
        <v>3.24</v>
      </c>
      <c r="F274" s="92">
        <v>0.9</v>
      </c>
      <c r="G274" s="92">
        <v>6.3</v>
      </c>
      <c r="H274" s="92">
        <v>46.8</v>
      </c>
      <c r="I274" s="92">
        <v>2.7E-2</v>
      </c>
      <c r="J274" s="92">
        <v>0.54</v>
      </c>
      <c r="K274" s="92">
        <v>9</v>
      </c>
      <c r="L274" s="92"/>
      <c r="M274" s="92">
        <v>111.6</v>
      </c>
      <c r="N274" s="92">
        <v>85.5</v>
      </c>
      <c r="O274" s="92">
        <v>13.5</v>
      </c>
      <c r="P274" s="92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</row>
    <row r="275" spans="1:94" ht="18" customHeight="1" x14ac:dyDescent="0.25">
      <c r="A275" s="42"/>
      <c r="B275" s="41" t="s">
        <v>151</v>
      </c>
      <c r="C275" s="42">
        <v>150</v>
      </c>
      <c r="D275" s="91">
        <f t="shared" si="14"/>
        <v>0.9375</v>
      </c>
      <c r="E275" s="92">
        <v>1.2</v>
      </c>
      <c r="F275" s="92">
        <v>0.3</v>
      </c>
      <c r="G275" s="92">
        <v>11.25</v>
      </c>
      <c r="H275" s="92">
        <v>57</v>
      </c>
      <c r="I275" s="92">
        <v>0.09</v>
      </c>
      <c r="J275" s="92">
        <v>57</v>
      </c>
      <c r="K275" s="92"/>
      <c r="L275" s="92">
        <v>0.3</v>
      </c>
      <c r="M275" s="92">
        <v>52.5</v>
      </c>
      <c r="N275" s="92">
        <v>25.5</v>
      </c>
      <c r="O275" s="92">
        <v>16.5</v>
      </c>
      <c r="P275" s="92">
        <v>0.15</v>
      </c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</row>
    <row r="276" spans="1:94" ht="18" customHeight="1" x14ac:dyDescent="0.25">
      <c r="A276" s="33" t="s">
        <v>134</v>
      </c>
      <c r="B276" s="33"/>
      <c r="C276" s="87">
        <f>SUM(C273:C275)</f>
        <v>260</v>
      </c>
      <c r="D276" s="91">
        <f t="shared" si="14"/>
        <v>2.1077499999999998</v>
      </c>
      <c r="E276" s="93">
        <v>6.0860000000000003</v>
      </c>
      <c r="F276" s="93">
        <v>5.6420000000000003</v>
      </c>
      <c r="G276" s="93">
        <v>25.292999999999999</v>
      </c>
      <c r="H276" s="93">
        <v>182.26400000000001</v>
      </c>
      <c r="I276" s="93">
        <v>0.153</v>
      </c>
      <c r="J276" s="93">
        <v>58.405999999999999</v>
      </c>
      <c r="K276" s="93">
        <v>46.311999999999998</v>
      </c>
      <c r="L276" s="93">
        <v>2.423</v>
      </c>
      <c r="M276" s="93">
        <v>188.38800000000001</v>
      </c>
      <c r="N276" s="93">
        <v>151.864</v>
      </c>
      <c r="O276" s="93">
        <v>57.503999999999998</v>
      </c>
      <c r="P276" s="93">
        <v>0.71199999999999997</v>
      </c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</row>
    <row r="277" spans="1:94" ht="18" customHeight="1" x14ac:dyDescent="0.25">
      <c r="A277" s="222" t="s">
        <v>7</v>
      </c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</row>
    <row r="278" spans="1:94" ht="26.25" customHeight="1" x14ac:dyDescent="0.25">
      <c r="A278" s="43">
        <v>46</v>
      </c>
      <c r="B278" s="41" t="s">
        <v>163</v>
      </c>
      <c r="C278" s="42">
        <v>60</v>
      </c>
      <c r="D278" s="91">
        <f t="shared" si="14"/>
        <v>0.32541666666666663</v>
      </c>
      <c r="E278" s="92">
        <v>0.77</v>
      </c>
      <c r="F278" s="92">
        <v>3.1040000000000001</v>
      </c>
      <c r="G278" s="92">
        <v>3.9049999999999998</v>
      </c>
      <c r="H278" s="92">
        <v>47.453000000000003</v>
      </c>
      <c r="I278" s="92">
        <v>0.02</v>
      </c>
      <c r="J278" s="92">
        <v>14.5</v>
      </c>
      <c r="K278" s="92">
        <v>180.75</v>
      </c>
      <c r="L278" s="92">
        <v>1.4219999999999999</v>
      </c>
      <c r="M278" s="92">
        <v>20.52</v>
      </c>
      <c r="N278" s="92">
        <v>17.77</v>
      </c>
      <c r="O278" s="92">
        <v>9.81</v>
      </c>
      <c r="P278" s="92">
        <v>0.59399999999999997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</row>
    <row r="279" spans="1:94" ht="26.25" customHeight="1" x14ac:dyDescent="0.25">
      <c r="A279" s="40">
        <v>98</v>
      </c>
      <c r="B279" s="41" t="s">
        <v>194</v>
      </c>
      <c r="C279" s="42">
        <v>220</v>
      </c>
      <c r="D279" s="91">
        <f t="shared" si="14"/>
        <v>1.0002500000000001</v>
      </c>
      <c r="E279" s="92">
        <v>3.05</v>
      </c>
      <c r="F279" s="92">
        <v>3.722</v>
      </c>
      <c r="G279" s="92">
        <v>12.003</v>
      </c>
      <c r="H279" s="92">
        <v>94.061999999999998</v>
      </c>
      <c r="I279" s="92">
        <v>8.8999999999999996E-2</v>
      </c>
      <c r="J279" s="92">
        <v>17.722000000000001</v>
      </c>
      <c r="K279" s="92">
        <v>216.3</v>
      </c>
      <c r="L279" s="92">
        <v>1.54</v>
      </c>
      <c r="M279" s="92">
        <v>35.796999999999997</v>
      </c>
      <c r="N279" s="92">
        <v>69.558000000000007</v>
      </c>
      <c r="O279" s="92">
        <v>18.036999999999999</v>
      </c>
      <c r="P279" s="92">
        <v>0.95799999999999996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</row>
    <row r="280" spans="1:94" ht="18" customHeight="1" x14ac:dyDescent="0.25">
      <c r="A280" s="30">
        <v>291</v>
      </c>
      <c r="B280" s="41" t="s">
        <v>195</v>
      </c>
      <c r="C280" s="42">
        <v>250</v>
      </c>
      <c r="D280" s="91">
        <f t="shared" si="14"/>
        <v>3.5874166666666665</v>
      </c>
      <c r="E280" s="92">
        <v>31.664999999999999</v>
      </c>
      <c r="F280" s="92">
        <v>12.728999999999999</v>
      </c>
      <c r="G280" s="92">
        <v>43.048999999999999</v>
      </c>
      <c r="H280" s="92">
        <v>415.68599999999998</v>
      </c>
      <c r="I280" s="92">
        <v>0.20699999999999999</v>
      </c>
      <c r="J280" s="92">
        <v>8.27</v>
      </c>
      <c r="K280" s="92">
        <v>328.4</v>
      </c>
      <c r="L280" s="92">
        <v>3.82</v>
      </c>
      <c r="M280" s="92">
        <v>54.473999999999997</v>
      </c>
      <c r="N280" s="92">
        <v>405.738</v>
      </c>
      <c r="O280" s="92">
        <v>58.316000000000003</v>
      </c>
      <c r="P280" s="92">
        <v>3.0760000000000001</v>
      </c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</row>
    <row r="281" spans="1:94" ht="18" customHeight="1" x14ac:dyDescent="0.25">
      <c r="A281" s="30">
        <v>342</v>
      </c>
      <c r="B281" s="41" t="s">
        <v>130</v>
      </c>
      <c r="C281" s="42">
        <v>180</v>
      </c>
      <c r="D281" s="91">
        <f t="shared" si="14"/>
        <v>0.29441666666666666</v>
      </c>
      <c r="E281" s="92">
        <v>0.14399999999999999</v>
      </c>
      <c r="F281" s="92">
        <v>0.14399999999999999</v>
      </c>
      <c r="G281" s="92">
        <v>3.5329999999999999</v>
      </c>
      <c r="H281" s="92">
        <v>16.920000000000002</v>
      </c>
      <c r="I281" s="92">
        <v>1.0999999999999999E-2</v>
      </c>
      <c r="J281" s="92">
        <v>3.6</v>
      </c>
      <c r="K281" s="92">
        <v>1.8</v>
      </c>
      <c r="L281" s="92">
        <v>7.1999999999999995E-2</v>
      </c>
      <c r="M281" s="92">
        <v>5.76</v>
      </c>
      <c r="N281" s="92">
        <v>3.96</v>
      </c>
      <c r="O281" s="92">
        <v>3.24</v>
      </c>
      <c r="P281" s="92">
        <v>0.79200000000000004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</row>
    <row r="282" spans="1:94" ht="18" customHeight="1" x14ac:dyDescent="0.25">
      <c r="A282" s="44"/>
      <c r="B282" s="41" t="s">
        <v>18</v>
      </c>
      <c r="C282" s="42">
        <v>30</v>
      </c>
      <c r="D282" s="91">
        <f t="shared" si="14"/>
        <v>0.85499999999999998</v>
      </c>
      <c r="E282" s="92">
        <v>1.98</v>
      </c>
      <c r="F282" s="92">
        <v>0.36</v>
      </c>
      <c r="G282" s="92">
        <v>10.26</v>
      </c>
      <c r="H282" s="92">
        <v>52.2</v>
      </c>
      <c r="I282" s="92">
        <v>0.06</v>
      </c>
      <c r="J282" s="92"/>
      <c r="K282" s="92">
        <v>1.8</v>
      </c>
      <c r="L282" s="92">
        <v>0.66</v>
      </c>
      <c r="M282" s="92">
        <v>10.5</v>
      </c>
      <c r="N282" s="92">
        <v>47.4</v>
      </c>
      <c r="O282" s="92">
        <v>14.1</v>
      </c>
      <c r="P282" s="92">
        <v>1.17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</row>
    <row r="283" spans="1:94" ht="18" customHeight="1" x14ac:dyDescent="0.25">
      <c r="A283" s="33" t="s">
        <v>20</v>
      </c>
      <c r="B283" s="33"/>
      <c r="C283" s="87">
        <f>SUM(C278:C282)</f>
        <v>740</v>
      </c>
      <c r="D283" s="91">
        <f t="shared" si="14"/>
        <v>6.0625</v>
      </c>
      <c r="E283" s="93">
        <v>37.609000000000002</v>
      </c>
      <c r="F283" s="93">
        <v>20.059000000000001</v>
      </c>
      <c r="G283" s="93">
        <v>72.75</v>
      </c>
      <c r="H283" s="93">
        <v>626.32100000000003</v>
      </c>
      <c r="I283" s="93">
        <v>0.38600000000000001</v>
      </c>
      <c r="J283" s="93">
        <v>44.091999999999999</v>
      </c>
      <c r="K283" s="93">
        <v>729.05</v>
      </c>
      <c r="L283" s="93">
        <v>7.5140000000000002</v>
      </c>
      <c r="M283" s="93">
        <v>127.051</v>
      </c>
      <c r="N283" s="93">
        <v>544.42600000000004</v>
      </c>
      <c r="O283" s="93">
        <v>103.503</v>
      </c>
      <c r="P283" s="93">
        <v>6.5910000000000002</v>
      </c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</row>
    <row r="284" spans="1:94" ht="18" customHeight="1" x14ac:dyDescent="0.25">
      <c r="A284" s="222" t="s">
        <v>70</v>
      </c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</row>
    <row r="285" spans="1:94" ht="21.75" customHeight="1" x14ac:dyDescent="0.25">
      <c r="A285" s="44"/>
      <c r="B285" s="41" t="s">
        <v>150</v>
      </c>
      <c r="C285" s="42">
        <v>20</v>
      </c>
      <c r="D285" s="91">
        <f t="shared" si="14"/>
        <v>0.64524999999999999</v>
      </c>
      <c r="E285" s="92">
        <v>1.6459999999999999</v>
      </c>
      <c r="F285" s="92">
        <v>4.4420000000000002</v>
      </c>
      <c r="G285" s="92">
        <v>7.7430000000000003</v>
      </c>
      <c r="H285" s="92">
        <v>78.463999999999999</v>
      </c>
      <c r="I285" s="92">
        <v>3.5999999999999997E-2</v>
      </c>
      <c r="J285" s="92">
        <v>0.86599999999999999</v>
      </c>
      <c r="K285" s="92">
        <v>37.311999999999998</v>
      </c>
      <c r="L285" s="92">
        <v>2.1230000000000002</v>
      </c>
      <c r="M285" s="92">
        <v>24.288</v>
      </c>
      <c r="N285" s="92">
        <v>40.863999999999997</v>
      </c>
      <c r="O285" s="92">
        <v>27.504000000000001</v>
      </c>
      <c r="P285" s="92">
        <v>0.56200000000000006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</row>
    <row r="286" spans="1:94" ht="18" customHeight="1" x14ac:dyDescent="0.25">
      <c r="A286" s="42"/>
      <c r="B286" s="41" t="s">
        <v>161</v>
      </c>
      <c r="C286" s="42">
        <v>90</v>
      </c>
      <c r="D286" s="91">
        <f t="shared" si="14"/>
        <v>0.52500000000000002</v>
      </c>
      <c r="E286" s="92">
        <v>3.24</v>
      </c>
      <c r="F286" s="92">
        <v>0.9</v>
      </c>
      <c r="G286" s="92">
        <v>6.3</v>
      </c>
      <c r="H286" s="92">
        <v>46.8</v>
      </c>
      <c r="I286" s="92">
        <v>2.7E-2</v>
      </c>
      <c r="J286" s="92">
        <v>0.54</v>
      </c>
      <c r="K286" s="92">
        <v>9</v>
      </c>
      <c r="L286" s="92"/>
      <c r="M286" s="92">
        <v>111.6</v>
      </c>
      <c r="N286" s="92">
        <v>85.5</v>
      </c>
      <c r="O286" s="92">
        <v>13.5</v>
      </c>
      <c r="P286" s="92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</row>
    <row r="287" spans="1:94" ht="18" customHeight="1" x14ac:dyDescent="0.25">
      <c r="A287" s="42"/>
      <c r="B287" s="41" t="s">
        <v>79</v>
      </c>
      <c r="C287" s="42">
        <v>150</v>
      </c>
      <c r="D287" s="91">
        <f t="shared" si="14"/>
        <v>0.9375</v>
      </c>
      <c r="E287" s="92">
        <v>1.2</v>
      </c>
      <c r="F287" s="92">
        <v>0.3</v>
      </c>
      <c r="G287" s="92">
        <v>11.25</v>
      </c>
      <c r="H287" s="92">
        <v>57</v>
      </c>
      <c r="I287" s="92">
        <v>0.09</v>
      </c>
      <c r="J287" s="92">
        <v>57</v>
      </c>
      <c r="K287" s="92"/>
      <c r="L287" s="92">
        <v>0.3</v>
      </c>
      <c r="M287" s="92">
        <v>52.5</v>
      </c>
      <c r="N287" s="92">
        <v>25.5</v>
      </c>
      <c r="O287" s="92">
        <v>16.5</v>
      </c>
      <c r="P287" s="92">
        <v>0.15</v>
      </c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</row>
    <row r="288" spans="1:94" ht="18" customHeight="1" x14ac:dyDescent="0.25">
      <c r="A288" s="33" t="s">
        <v>71</v>
      </c>
      <c r="B288" s="33"/>
      <c r="C288" s="87">
        <f>SUM(C285:C287)</f>
        <v>260</v>
      </c>
      <c r="D288" s="91">
        <f>G288/12</f>
        <v>2.1077499999999998</v>
      </c>
      <c r="E288" s="93">
        <v>6.0860000000000003</v>
      </c>
      <c r="F288" s="93">
        <v>5.6420000000000003</v>
      </c>
      <c r="G288" s="93">
        <v>25.292999999999999</v>
      </c>
      <c r="H288" s="93">
        <v>182.26400000000001</v>
      </c>
      <c r="I288" s="93">
        <v>0.153</v>
      </c>
      <c r="J288" s="93">
        <v>58.405999999999999</v>
      </c>
      <c r="K288" s="93">
        <v>46.311999999999998</v>
      </c>
      <c r="L288" s="93">
        <v>2.423</v>
      </c>
      <c r="M288" s="93">
        <v>188.38800000000001</v>
      </c>
      <c r="N288" s="93">
        <v>151.864</v>
      </c>
      <c r="O288" s="93">
        <v>57.503999999999998</v>
      </c>
      <c r="P288" s="93">
        <v>0.71199999999999997</v>
      </c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</row>
    <row r="289" spans="1:94" ht="18" customHeight="1" x14ac:dyDescent="0.25">
      <c r="A289" s="215" t="s">
        <v>19</v>
      </c>
      <c r="B289" s="215"/>
      <c r="C289" s="215"/>
      <c r="D289" s="215"/>
      <c r="E289" s="94">
        <v>75.730999999999995</v>
      </c>
      <c r="F289" s="94">
        <v>43.963000000000001</v>
      </c>
      <c r="G289" s="94">
        <v>179.964</v>
      </c>
      <c r="H289" s="94">
        <v>1436.039</v>
      </c>
      <c r="I289" s="94">
        <v>1.042</v>
      </c>
      <c r="J289" s="94">
        <v>206.35400000000001</v>
      </c>
      <c r="K289" s="94">
        <v>868.29399999999998</v>
      </c>
      <c r="L289" s="94">
        <v>15.397</v>
      </c>
      <c r="M289" s="94">
        <v>724.14499999999998</v>
      </c>
      <c r="N289" s="94">
        <v>1178.7170000000001</v>
      </c>
      <c r="O289" s="94">
        <v>327.185</v>
      </c>
      <c r="P289" s="94">
        <v>14.750999999999999</v>
      </c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</row>
    <row r="292" spans="1:94" s="25" customFormat="1" ht="18" customHeight="1" x14ac:dyDescent="0.25">
      <c r="A292" s="81"/>
      <c r="B292" s="81"/>
      <c r="C292" s="82"/>
      <c r="D292" s="98"/>
      <c r="E292" s="99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</row>
    <row r="293" spans="1:94" s="25" customFormat="1" ht="18" customHeight="1" x14ac:dyDescent="0.25">
      <c r="A293" s="213"/>
      <c r="B293" s="214"/>
      <c r="C293" s="83"/>
      <c r="D293" s="101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</row>
    <row r="294" spans="1:94" ht="18" customHeight="1" x14ac:dyDescent="0.25">
      <c r="A294" s="213"/>
      <c r="B294" s="214"/>
      <c r="C294" s="83"/>
      <c r="D294" s="101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</row>
    <row r="295" spans="1:94" ht="18" customHeight="1" x14ac:dyDescent="0.25">
      <c r="A295" s="213"/>
      <c r="B295" s="214"/>
      <c r="C295" s="83"/>
      <c r="D295" s="103"/>
      <c r="E295" s="104"/>
      <c r="F295" s="104"/>
      <c r="G295" s="104"/>
      <c r="H295" s="105"/>
      <c r="I295" s="105"/>
      <c r="J295" s="105"/>
      <c r="K295" s="105"/>
      <c r="L295" s="105"/>
      <c r="M295" s="105"/>
      <c r="N295" s="105"/>
      <c r="O295" s="105"/>
      <c r="P295" s="105"/>
    </row>
    <row r="296" spans="1:94" ht="18" customHeight="1" x14ac:dyDescent="0.25">
      <c r="A296" s="213"/>
      <c r="B296" s="214"/>
      <c r="C296" s="83"/>
      <c r="D296" s="103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</row>
    <row r="297" spans="1:94" ht="18" customHeight="1" x14ac:dyDescent="0.25">
      <c r="A297" s="213"/>
      <c r="B297" s="214"/>
      <c r="C297" s="83"/>
      <c r="D297" s="101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</row>
    <row r="298" spans="1:94" ht="18" customHeight="1" x14ac:dyDescent="0.25">
      <c r="A298" s="213"/>
      <c r="B298" s="214"/>
      <c r="C298" s="83"/>
      <c r="D298" s="106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</row>
    <row r="299" spans="1:94" ht="18" customHeight="1" x14ac:dyDescent="0.25">
      <c r="A299" s="213"/>
      <c r="B299" s="214"/>
      <c r="C299" s="83"/>
      <c r="D299" s="103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</row>
    <row r="300" spans="1:94" ht="18" customHeight="1" x14ac:dyDescent="0.25">
      <c r="A300" s="213"/>
      <c r="B300" s="214"/>
      <c r="C300" s="83"/>
      <c r="D300" s="103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</row>
    <row r="301" spans="1:94" ht="18" customHeight="1" x14ac:dyDescent="0.25">
      <c r="A301" s="213"/>
      <c r="B301" s="214"/>
      <c r="C301" s="83"/>
      <c r="D301" s="101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</row>
    <row r="302" spans="1:94" ht="18" customHeight="1" x14ac:dyDescent="0.25">
      <c r="A302" s="213"/>
      <c r="B302" s="214"/>
      <c r="C302" s="83"/>
      <c r="D302" s="107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</row>
    <row r="303" spans="1:94" ht="18" customHeight="1" x14ac:dyDescent="0.25">
      <c r="A303" s="213"/>
      <c r="B303" s="214"/>
      <c r="C303" s="83"/>
      <c r="D303" s="103"/>
      <c r="E303" s="104"/>
      <c r="F303" s="104"/>
      <c r="G303" s="104"/>
      <c r="H303" s="105"/>
      <c r="I303" s="105"/>
      <c r="J303" s="105"/>
      <c r="K303" s="105"/>
      <c r="L303" s="105"/>
      <c r="M303" s="105"/>
      <c r="N303" s="105"/>
      <c r="O303" s="105"/>
      <c r="P303" s="105"/>
    </row>
    <row r="304" spans="1:94" ht="18" customHeight="1" x14ac:dyDescent="0.25">
      <c r="A304" s="213"/>
      <c r="B304" s="214"/>
      <c r="C304" s="83"/>
      <c r="D304" s="103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</row>
    <row r="305" spans="1:16" ht="18" customHeight="1" x14ac:dyDescent="0.25">
      <c r="A305" s="213"/>
      <c r="B305" s="214"/>
      <c r="C305" s="83"/>
      <c r="D305" s="101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</row>
    <row r="306" spans="1:16" ht="18" customHeight="1" x14ac:dyDescent="0.25">
      <c r="A306" s="213"/>
      <c r="B306" s="214"/>
      <c r="C306" s="83"/>
      <c r="D306" s="107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</row>
    <row r="307" spans="1:16" ht="18" customHeight="1" x14ac:dyDescent="0.25">
      <c r="A307" s="213"/>
      <c r="B307" s="214"/>
      <c r="C307" s="83"/>
      <c r="D307" s="103"/>
      <c r="E307" s="104"/>
      <c r="F307" s="104"/>
      <c r="G307" s="104"/>
      <c r="H307" s="105"/>
      <c r="I307" s="105"/>
      <c r="J307" s="105"/>
      <c r="K307" s="105"/>
      <c r="L307" s="105"/>
      <c r="M307" s="105"/>
      <c r="N307" s="105"/>
      <c r="O307" s="105"/>
      <c r="P307" s="105"/>
    </row>
    <row r="308" spans="1:16" ht="18" customHeight="1" x14ac:dyDescent="0.25">
      <c r="A308" s="213"/>
      <c r="B308" s="214"/>
      <c r="C308" s="83"/>
      <c r="D308" s="103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</row>
    <row r="309" spans="1:16" ht="18" customHeight="1" x14ac:dyDescent="0.25">
      <c r="A309" s="213"/>
      <c r="B309" s="214"/>
      <c r="C309" s="86"/>
      <c r="D309" s="108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</row>
    <row r="310" spans="1:16" ht="18" customHeight="1" x14ac:dyDescent="0.25">
      <c r="A310" s="213"/>
      <c r="B310" s="214"/>
      <c r="C310" s="84"/>
      <c r="D310" s="107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</row>
    <row r="311" spans="1:16" ht="18" customHeight="1" x14ac:dyDescent="0.25">
      <c r="A311" s="213"/>
      <c r="B311" s="214"/>
      <c r="C311" s="83"/>
      <c r="D311" s="110"/>
      <c r="E311" s="104"/>
      <c r="F311" s="104"/>
      <c r="G311" s="104"/>
      <c r="H311" s="105"/>
      <c r="I311" s="105"/>
      <c r="J311" s="105"/>
      <c r="K311" s="105"/>
      <c r="L311" s="105"/>
      <c r="M311" s="105"/>
      <c r="N311" s="105"/>
      <c r="O311" s="105"/>
      <c r="P311" s="105"/>
    </row>
    <row r="312" spans="1:16" ht="18" customHeight="1" x14ac:dyDescent="0.25">
      <c r="A312" s="213"/>
      <c r="B312" s="214"/>
      <c r="C312" s="83"/>
      <c r="D312" s="110"/>
      <c r="E312" s="111"/>
      <c r="F312" s="111"/>
      <c r="G312" s="111"/>
      <c r="H312" s="111"/>
      <c r="I312" s="112"/>
      <c r="J312" s="112"/>
      <c r="K312" s="112"/>
      <c r="L312" s="112"/>
      <c r="M312" s="112"/>
      <c r="N312" s="112"/>
      <c r="O312" s="112"/>
      <c r="P312" s="112"/>
    </row>
    <row r="313" spans="1:16" ht="18" customHeight="1" x14ac:dyDescent="0.25">
      <c r="A313" s="213"/>
      <c r="B313" s="214"/>
      <c r="C313" s="83"/>
      <c r="D313" s="110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</row>
    <row r="314" spans="1:16" ht="18" customHeight="1" x14ac:dyDescent="0.25">
      <c r="A314" s="213"/>
      <c r="B314" s="214"/>
      <c r="C314" s="83"/>
      <c r="D314" s="110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</row>
    <row r="315" spans="1:16" ht="18" customHeight="1" x14ac:dyDescent="0.25">
      <c r="A315" s="114"/>
      <c r="B315" s="115"/>
      <c r="C315" s="116"/>
      <c r="D315" s="117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</row>
    <row r="316" spans="1:16" s="25" customFormat="1" ht="18" customHeight="1" x14ac:dyDescent="0.25">
      <c r="C316" s="88"/>
      <c r="D316" s="119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</row>
    <row r="317" spans="1:16" s="25" customFormat="1" ht="18" customHeight="1" x14ac:dyDescent="0.25">
      <c r="C317" s="88"/>
      <c r="D317" s="119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</row>
    <row r="318" spans="1:16" s="25" customFormat="1" ht="18" customHeight="1" x14ac:dyDescent="0.25">
      <c r="C318" s="88"/>
      <c r="D318" s="119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</row>
    <row r="319" spans="1:16" s="25" customFormat="1" ht="18" customHeight="1" x14ac:dyDescent="0.25">
      <c r="C319" s="88"/>
      <c r="D319" s="119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</row>
    <row r="320" spans="1:16" s="25" customFormat="1" ht="18" customHeight="1" x14ac:dyDescent="0.25">
      <c r="C320" s="88"/>
      <c r="D320" s="119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</row>
    <row r="321" spans="3:16" s="25" customFormat="1" ht="18" customHeight="1" x14ac:dyDescent="0.25">
      <c r="C321" s="88"/>
      <c r="D321" s="119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</row>
    <row r="322" spans="3:16" s="25" customFormat="1" ht="18" customHeight="1" x14ac:dyDescent="0.25">
      <c r="C322" s="88"/>
      <c r="D322" s="119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</row>
    <row r="323" spans="3:16" s="25" customFormat="1" ht="18" customHeight="1" x14ac:dyDescent="0.25">
      <c r="C323" s="88"/>
      <c r="D323" s="119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</row>
    <row r="324" spans="3:16" s="25" customFormat="1" ht="18" customHeight="1" x14ac:dyDescent="0.25">
      <c r="C324" s="88"/>
      <c r="D324" s="119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</row>
    <row r="325" spans="3:16" s="25" customFormat="1" ht="18" customHeight="1" x14ac:dyDescent="0.25">
      <c r="C325" s="88"/>
      <c r="D325" s="119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</row>
    <row r="326" spans="3:16" s="25" customFormat="1" ht="18" customHeight="1" x14ac:dyDescent="0.25">
      <c r="C326" s="88"/>
      <c r="D326" s="119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</row>
    <row r="327" spans="3:16" s="25" customFormat="1" ht="18" customHeight="1" x14ac:dyDescent="0.25">
      <c r="C327" s="88"/>
      <c r="D327" s="119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</row>
    <row r="328" spans="3:16" s="25" customFormat="1" ht="18" customHeight="1" x14ac:dyDescent="0.25">
      <c r="C328" s="88"/>
      <c r="D328" s="119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</row>
    <row r="329" spans="3:16" s="25" customFormat="1" ht="18" customHeight="1" x14ac:dyDescent="0.25">
      <c r="C329" s="88"/>
      <c r="D329" s="119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</row>
    <row r="330" spans="3:16" s="25" customFormat="1" ht="18" customHeight="1" x14ac:dyDescent="0.25">
      <c r="C330" s="88"/>
      <c r="D330" s="119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</row>
    <row r="331" spans="3:16" s="25" customFormat="1" ht="18" customHeight="1" x14ac:dyDescent="0.25">
      <c r="C331" s="88"/>
      <c r="D331" s="119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</row>
    <row r="332" spans="3:16" s="25" customFormat="1" ht="18" customHeight="1" x14ac:dyDescent="0.25">
      <c r="C332" s="88"/>
      <c r="D332" s="119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</row>
    <row r="333" spans="3:16" s="25" customFormat="1" ht="18" customHeight="1" x14ac:dyDescent="0.25">
      <c r="C333" s="88"/>
      <c r="D333" s="119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</row>
    <row r="334" spans="3:16" s="25" customFormat="1" ht="18" customHeight="1" x14ac:dyDescent="0.25">
      <c r="C334" s="88"/>
      <c r="D334" s="119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</row>
    <row r="335" spans="3:16" s="25" customFormat="1" ht="18" customHeight="1" x14ac:dyDescent="0.25">
      <c r="C335" s="88"/>
      <c r="D335" s="119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</row>
    <row r="336" spans="3:16" s="25" customFormat="1" ht="18" customHeight="1" x14ac:dyDescent="0.25">
      <c r="C336" s="88"/>
      <c r="D336" s="119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</row>
    <row r="337" spans="3:16" s="25" customFormat="1" ht="18" customHeight="1" x14ac:dyDescent="0.25">
      <c r="C337" s="88"/>
      <c r="D337" s="119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</row>
    <row r="338" spans="3:16" s="25" customFormat="1" ht="18" customHeight="1" x14ac:dyDescent="0.25">
      <c r="C338" s="88"/>
      <c r="D338" s="119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</row>
    <row r="339" spans="3:16" s="25" customFormat="1" ht="18" customHeight="1" x14ac:dyDescent="0.25">
      <c r="C339" s="88"/>
      <c r="D339" s="119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</row>
    <row r="340" spans="3:16" s="25" customFormat="1" ht="18" customHeight="1" x14ac:dyDescent="0.25">
      <c r="C340" s="88"/>
      <c r="D340" s="119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</row>
    <row r="341" spans="3:16" s="25" customFormat="1" ht="18" customHeight="1" x14ac:dyDescent="0.25">
      <c r="C341" s="88"/>
      <c r="D341" s="119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</row>
    <row r="342" spans="3:16" s="25" customFormat="1" ht="18" customHeight="1" x14ac:dyDescent="0.25">
      <c r="C342" s="88"/>
      <c r="D342" s="119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</row>
    <row r="343" spans="3:16" s="25" customFormat="1" ht="18" customHeight="1" x14ac:dyDescent="0.25">
      <c r="C343" s="88"/>
      <c r="D343" s="119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</row>
    <row r="344" spans="3:16" s="25" customFormat="1" ht="18" customHeight="1" x14ac:dyDescent="0.25">
      <c r="C344" s="88"/>
      <c r="D344" s="119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</row>
    <row r="345" spans="3:16" s="25" customFormat="1" ht="18" customHeight="1" x14ac:dyDescent="0.25">
      <c r="C345" s="88"/>
      <c r="D345" s="119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</row>
    <row r="346" spans="3:16" s="25" customFormat="1" ht="18" customHeight="1" x14ac:dyDescent="0.25">
      <c r="C346" s="88"/>
      <c r="D346" s="119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</row>
    <row r="347" spans="3:16" s="25" customFormat="1" ht="18" customHeight="1" x14ac:dyDescent="0.25">
      <c r="C347" s="88"/>
      <c r="D347" s="119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</row>
    <row r="348" spans="3:16" s="25" customFormat="1" ht="18" customHeight="1" x14ac:dyDescent="0.25">
      <c r="C348" s="88"/>
      <c r="D348" s="119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</row>
    <row r="349" spans="3:16" s="25" customFormat="1" ht="18" customHeight="1" x14ac:dyDescent="0.25">
      <c r="C349" s="88"/>
      <c r="D349" s="119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</row>
    <row r="350" spans="3:16" s="25" customFormat="1" ht="18" customHeight="1" x14ac:dyDescent="0.25">
      <c r="C350" s="88"/>
      <c r="D350" s="119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</row>
    <row r="351" spans="3:16" s="25" customFormat="1" ht="18" customHeight="1" x14ac:dyDescent="0.25">
      <c r="C351" s="88"/>
      <c r="D351" s="119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</row>
    <row r="352" spans="3:16" s="25" customFormat="1" ht="18" customHeight="1" x14ac:dyDescent="0.25">
      <c r="C352" s="88"/>
      <c r="D352" s="119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</row>
    <row r="353" spans="3:16" s="25" customFormat="1" ht="18" customHeight="1" x14ac:dyDescent="0.25">
      <c r="C353" s="88"/>
      <c r="D353" s="119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</row>
    <row r="354" spans="3:16" s="25" customFormat="1" ht="18" customHeight="1" x14ac:dyDescent="0.25">
      <c r="C354" s="88"/>
      <c r="D354" s="119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</row>
    <row r="355" spans="3:16" s="25" customFormat="1" ht="18" customHeight="1" x14ac:dyDescent="0.25">
      <c r="C355" s="88"/>
      <c r="D355" s="119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</row>
    <row r="356" spans="3:16" s="25" customFormat="1" ht="18" customHeight="1" x14ac:dyDescent="0.25">
      <c r="C356" s="88"/>
      <c r="D356" s="119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</row>
    <row r="357" spans="3:16" s="25" customFormat="1" ht="18" customHeight="1" x14ac:dyDescent="0.25">
      <c r="C357" s="88"/>
      <c r="D357" s="119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</row>
    <row r="358" spans="3:16" s="25" customFormat="1" ht="18" customHeight="1" x14ac:dyDescent="0.25">
      <c r="C358" s="88"/>
      <c r="D358" s="119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</row>
    <row r="359" spans="3:16" s="25" customFormat="1" ht="18" customHeight="1" x14ac:dyDescent="0.25">
      <c r="C359" s="88"/>
      <c r="D359" s="119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</row>
    <row r="360" spans="3:16" s="25" customFormat="1" ht="18" customHeight="1" x14ac:dyDescent="0.25">
      <c r="C360" s="88"/>
      <c r="D360" s="119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</row>
    <row r="361" spans="3:16" s="25" customFormat="1" ht="18" customHeight="1" x14ac:dyDescent="0.25">
      <c r="C361" s="88"/>
      <c r="D361" s="119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</row>
    <row r="362" spans="3:16" s="25" customFormat="1" ht="18" customHeight="1" x14ac:dyDescent="0.25">
      <c r="C362" s="88"/>
      <c r="D362" s="119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</row>
    <row r="363" spans="3:16" s="25" customFormat="1" ht="18" customHeight="1" x14ac:dyDescent="0.25">
      <c r="C363" s="88"/>
      <c r="D363" s="119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</row>
    <row r="364" spans="3:16" s="25" customFormat="1" ht="18" customHeight="1" x14ac:dyDescent="0.25">
      <c r="C364" s="88"/>
      <c r="D364" s="119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</row>
    <row r="365" spans="3:16" s="25" customFormat="1" ht="18" customHeight="1" x14ac:dyDescent="0.25">
      <c r="C365" s="88"/>
      <c r="D365" s="119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</row>
    <row r="366" spans="3:16" s="25" customFormat="1" ht="18" customHeight="1" x14ac:dyDescent="0.25">
      <c r="C366" s="88"/>
      <c r="D366" s="119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</row>
    <row r="367" spans="3:16" s="25" customFormat="1" ht="18" customHeight="1" x14ac:dyDescent="0.25">
      <c r="C367" s="88"/>
      <c r="D367" s="119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</row>
    <row r="368" spans="3:16" s="25" customFormat="1" ht="18" customHeight="1" x14ac:dyDescent="0.25">
      <c r="C368" s="88"/>
      <c r="D368" s="119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</row>
    <row r="369" spans="3:16" s="25" customFormat="1" ht="18" customHeight="1" x14ac:dyDescent="0.25">
      <c r="C369" s="88"/>
      <c r="D369" s="119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</row>
    <row r="370" spans="3:16" s="25" customFormat="1" ht="18" customHeight="1" x14ac:dyDescent="0.25">
      <c r="C370" s="88"/>
      <c r="D370" s="119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</row>
    <row r="371" spans="3:16" s="25" customFormat="1" ht="18" customHeight="1" x14ac:dyDescent="0.25">
      <c r="C371" s="88"/>
      <c r="D371" s="119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</row>
    <row r="372" spans="3:16" s="25" customFormat="1" ht="18" customHeight="1" x14ac:dyDescent="0.25">
      <c r="C372" s="88"/>
      <c r="D372" s="119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</row>
    <row r="373" spans="3:16" s="25" customFormat="1" ht="18" customHeight="1" x14ac:dyDescent="0.25">
      <c r="C373" s="88"/>
      <c r="D373" s="119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</row>
    <row r="374" spans="3:16" s="25" customFormat="1" ht="18" customHeight="1" x14ac:dyDescent="0.25">
      <c r="C374" s="88"/>
      <c r="D374" s="119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</row>
    <row r="375" spans="3:16" s="25" customFormat="1" ht="18" customHeight="1" x14ac:dyDescent="0.25">
      <c r="C375" s="88"/>
      <c r="D375" s="119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</row>
    <row r="376" spans="3:16" s="25" customFormat="1" ht="18" customHeight="1" x14ac:dyDescent="0.25">
      <c r="C376" s="88"/>
      <c r="D376" s="119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</row>
    <row r="377" spans="3:16" s="25" customFormat="1" ht="18" customHeight="1" x14ac:dyDescent="0.25">
      <c r="C377" s="88"/>
      <c r="D377" s="119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</row>
    <row r="378" spans="3:16" s="25" customFormat="1" ht="18" customHeight="1" x14ac:dyDescent="0.25">
      <c r="C378" s="88"/>
      <c r="D378" s="119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</row>
    <row r="379" spans="3:16" s="25" customFormat="1" ht="18" customHeight="1" x14ac:dyDescent="0.25">
      <c r="C379" s="88"/>
      <c r="D379" s="119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</row>
    <row r="380" spans="3:16" s="25" customFormat="1" ht="18" customHeight="1" x14ac:dyDescent="0.25">
      <c r="C380" s="88"/>
      <c r="D380" s="119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</row>
    <row r="381" spans="3:16" s="25" customFormat="1" ht="18" customHeight="1" x14ac:dyDescent="0.25">
      <c r="C381" s="88"/>
      <c r="D381" s="119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</row>
    <row r="382" spans="3:16" s="25" customFormat="1" ht="18" customHeight="1" x14ac:dyDescent="0.25">
      <c r="C382" s="88"/>
      <c r="D382" s="119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</row>
    <row r="383" spans="3:16" s="25" customFormat="1" ht="18" customHeight="1" x14ac:dyDescent="0.25">
      <c r="C383" s="88"/>
      <c r="D383" s="119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</row>
    <row r="384" spans="3:16" s="25" customFormat="1" ht="18" customHeight="1" x14ac:dyDescent="0.25">
      <c r="C384" s="88"/>
      <c r="D384" s="119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</row>
    <row r="385" spans="3:16" s="25" customFormat="1" ht="18" customHeight="1" x14ac:dyDescent="0.25">
      <c r="C385" s="88"/>
      <c r="D385" s="119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</row>
    <row r="386" spans="3:16" s="25" customFormat="1" ht="18" customHeight="1" x14ac:dyDescent="0.25">
      <c r="C386" s="88"/>
      <c r="D386" s="119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</row>
    <row r="387" spans="3:16" s="25" customFormat="1" ht="18" customHeight="1" x14ac:dyDescent="0.25">
      <c r="C387" s="88"/>
      <c r="D387" s="119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</row>
    <row r="388" spans="3:16" s="25" customFormat="1" ht="18" customHeight="1" x14ac:dyDescent="0.25">
      <c r="C388" s="88"/>
      <c r="D388" s="119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</row>
    <row r="389" spans="3:16" s="25" customFormat="1" ht="18" customHeight="1" x14ac:dyDescent="0.25">
      <c r="C389" s="88"/>
      <c r="D389" s="119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</row>
    <row r="390" spans="3:16" s="25" customFormat="1" ht="18" customHeight="1" x14ac:dyDescent="0.25">
      <c r="C390" s="88"/>
      <c r="D390" s="119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</row>
    <row r="391" spans="3:16" s="25" customFormat="1" ht="18" customHeight="1" x14ac:dyDescent="0.25">
      <c r="C391" s="88"/>
      <c r="D391" s="119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</row>
    <row r="392" spans="3:16" s="25" customFormat="1" ht="18" customHeight="1" x14ac:dyDescent="0.25">
      <c r="C392" s="88"/>
      <c r="D392" s="119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</row>
    <row r="393" spans="3:16" s="25" customFormat="1" ht="18" customHeight="1" x14ac:dyDescent="0.25">
      <c r="C393" s="88"/>
      <c r="D393" s="119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</row>
    <row r="394" spans="3:16" s="25" customFormat="1" ht="18" customHeight="1" x14ac:dyDescent="0.25">
      <c r="C394" s="88"/>
      <c r="D394" s="119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</row>
    <row r="395" spans="3:16" s="25" customFormat="1" ht="18" customHeight="1" x14ac:dyDescent="0.25">
      <c r="C395" s="88"/>
      <c r="D395" s="119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</row>
    <row r="396" spans="3:16" s="25" customFormat="1" ht="18" customHeight="1" x14ac:dyDescent="0.25">
      <c r="C396" s="88"/>
      <c r="D396" s="119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</row>
    <row r="397" spans="3:16" s="25" customFormat="1" ht="18" customHeight="1" x14ac:dyDescent="0.25">
      <c r="C397" s="88"/>
      <c r="D397" s="119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</row>
    <row r="398" spans="3:16" s="25" customFormat="1" ht="18" customHeight="1" x14ac:dyDescent="0.25">
      <c r="C398" s="88"/>
      <c r="D398" s="119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</row>
    <row r="399" spans="3:16" s="25" customFormat="1" ht="18" customHeight="1" x14ac:dyDescent="0.25">
      <c r="C399" s="88"/>
      <c r="D399" s="119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</row>
    <row r="400" spans="3:16" s="25" customFormat="1" ht="18" customHeight="1" x14ac:dyDescent="0.25">
      <c r="C400" s="88"/>
      <c r="D400" s="119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</row>
    <row r="401" spans="3:16" s="25" customFormat="1" ht="18" customHeight="1" x14ac:dyDescent="0.25">
      <c r="C401" s="88"/>
      <c r="D401" s="119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</row>
    <row r="402" spans="3:16" s="25" customFormat="1" ht="18" customHeight="1" x14ac:dyDescent="0.25">
      <c r="C402" s="88"/>
      <c r="D402" s="119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</row>
    <row r="403" spans="3:16" s="25" customFormat="1" ht="18" customHeight="1" x14ac:dyDescent="0.25">
      <c r="C403" s="88"/>
      <c r="D403" s="119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</row>
    <row r="404" spans="3:16" s="25" customFormat="1" ht="18" customHeight="1" x14ac:dyDescent="0.25">
      <c r="C404" s="88"/>
      <c r="D404" s="119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</row>
    <row r="405" spans="3:16" s="25" customFormat="1" ht="18" customHeight="1" x14ac:dyDescent="0.25">
      <c r="C405" s="88"/>
      <c r="D405" s="119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</row>
    <row r="406" spans="3:16" s="25" customFormat="1" ht="18" customHeight="1" x14ac:dyDescent="0.25">
      <c r="C406" s="88"/>
      <c r="D406" s="119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</row>
    <row r="407" spans="3:16" s="25" customFormat="1" ht="18" customHeight="1" x14ac:dyDescent="0.25">
      <c r="C407" s="88"/>
      <c r="D407" s="119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</row>
    <row r="408" spans="3:16" s="25" customFormat="1" ht="18" customHeight="1" x14ac:dyDescent="0.25">
      <c r="C408" s="88"/>
      <c r="D408" s="119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</row>
    <row r="409" spans="3:16" s="25" customFormat="1" ht="18" customHeight="1" x14ac:dyDescent="0.25">
      <c r="C409" s="88"/>
      <c r="D409" s="119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</row>
    <row r="410" spans="3:16" s="25" customFormat="1" ht="18" customHeight="1" x14ac:dyDescent="0.25">
      <c r="C410" s="88"/>
      <c r="D410" s="119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</row>
    <row r="411" spans="3:16" s="25" customFormat="1" ht="18" customHeight="1" x14ac:dyDescent="0.25">
      <c r="C411" s="88"/>
      <c r="D411" s="119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</row>
    <row r="412" spans="3:16" s="25" customFormat="1" ht="18" customHeight="1" x14ac:dyDescent="0.25">
      <c r="C412" s="88"/>
      <c r="D412" s="119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</row>
    <row r="413" spans="3:16" s="25" customFormat="1" ht="18" customHeight="1" x14ac:dyDescent="0.25">
      <c r="C413" s="88"/>
      <c r="D413" s="119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</row>
    <row r="414" spans="3:16" s="25" customFormat="1" ht="18" customHeight="1" x14ac:dyDescent="0.25">
      <c r="C414" s="88"/>
      <c r="D414" s="119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</row>
    <row r="415" spans="3:16" s="25" customFormat="1" ht="18" customHeight="1" x14ac:dyDescent="0.25">
      <c r="C415" s="88"/>
      <c r="D415" s="119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</row>
    <row r="416" spans="3:16" s="25" customFormat="1" ht="18" customHeight="1" x14ac:dyDescent="0.25">
      <c r="C416" s="88"/>
      <c r="D416" s="119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</row>
    <row r="417" spans="3:16" s="25" customFormat="1" ht="18" customHeight="1" x14ac:dyDescent="0.25">
      <c r="C417" s="88"/>
      <c r="D417" s="119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</row>
    <row r="418" spans="3:16" s="25" customFormat="1" ht="18" customHeight="1" x14ac:dyDescent="0.25">
      <c r="C418" s="88"/>
      <c r="D418" s="119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</row>
    <row r="419" spans="3:16" s="25" customFormat="1" ht="18" customHeight="1" x14ac:dyDescent="0.25">
      <c r="C419" s="88"/>
      <c r="D419" s="119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</row>
    <row r="420" spans="3:16" s="25" customFormat="1" ht="18" customHeight="1" x14ac:dyDescent="0.25">
      <c r="C420" s="88"/>
      <c r="D420" s="119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</row>
    <row r="421" spans="3:16" s="25" customFormat="1" ht="18" customHeight="1" x14ac:dyDescent="0.25">
      <c r="C421" s="88"/>
      <c r="D421" s="119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</row>
    <row r="422" spans="3:16" s="25" customFormat="1" ht="18" customHeight="1" x14ac:dyDescent="0.25">
      <c r="C422" s="88"/>
      <c r="D422" s="119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</row>
    <row r="423" spans="3:16" s="25" customFormat="1" ht="18" customHeight="1" x14ac:dyDescent="0.25">
      <c r="C423" s="88"/>
      <c r="D423" s="119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</row>
    <row r="424" spans="3:16" s="25" customFormat="1" ht="18" customHeight="1" x14ac:dyDescent="0.25">
      <c r="C424" s="88"/>
      <c r="D424" s="119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</row>
    <row r="425" spans="3:16" s="25" customFormat="1" ht="18" customHeight="1" x14ac:dyDescent="0.25">
      <c r="C425" s="88"/>
      <c r="D425" s="119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</row>
    <row r="426" spans="3:16" s="25" customFormat="1" ht="18" customHeight="1" x14ac:dyDescent="0.25">
      <c r="C426" s="88"/>
      <c r="D426" s="119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</row>
    <row r="427" spans="3:16" s="25" customFormat="1" ht="18" customHeight="1" x14ac:dyDescent="0.25">
      <c r="C427" s="88"/>
      <c r="D427" s="119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</row>
    <row r="428" spans="3:16" s="25" customFormat="1" ht="18" customHeight="1" x14ac:dyDescent="0.25">
      <c r="C428" s="88"/>
      <c r="D428" s="119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</row>
    <row r="429" spans="3:16" s="25" customFormat="1" ht="18" customHeight="1" x14ac:dyDescent="0.25">
      <c r="C429" s="88"/>
      <c r="D429" s="119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</row>
    <row r="430" spans="3:16" s="25" customFormat="1" ht="18" customHeight="1" x14ac:dyDescent="0.25">
      <c r="C430" s="88"/>
      <c r="D430" s="119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</row>
    <row r="431" spans="3:16" s="25" customFormat="1" ht="18" customHeight="1" x14ac:dyDescent="0.25">
      <c r="C431" s="88"/>
      <c r="D431" s="119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</row>
    <row r="432" spans="3:16" s="25" customFormat="1" ht="18" customHeight="1" x14ac:dyDescent="0.25">
      <c r="C432" s="88"/>
      <c r="D432" s="119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</row>
    <row r="433" spans="3:16" s="25" customFormat="1" ht="18" customHeight="1" x14ac:dyDescent="0.25">
      <c r="C433" s="88"/>
      <c r="D433" s="119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</row>
    <row r="434" spans="3:16" s="25" customFormat="1" ht="18" customHeight="1" x14ac:dyDescent="0.25">
      <c r="C434" s="88"/>
      <c r="D434" s="119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</row>
    <row r="435" spans="3:16" s="25" customFormat="1" ht="18" customHeight="1" x14ac:dyDescent="0.25">
      <c r="C435" s="88"/>
      <c r="D435" s="119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</row>
    <row r="436" spans="3:16" s="25" customFormat="1" ht="18" customHeight="1" x14ac:dyDescent="0.25">
      <c r="C436" s="88"/>
      <c r="D436" s="119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</row>
    <row r="437" spans="3:16" s="25" customFormat="1" ht="18" customHeight="1" x14ac:dyDescent="0.25">
      <c r="C437" s="88"/>
      <c r="D437" s="119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</row>
    <row r="438" spans="3:16" s="25" customFormat="1" ht="18" customHeight="1" x14ac:dyDescent="0.25">
      <c r="C438" s="88"/>
      <c r="D438" s="119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</row>
    <row r="439" spans="3:16" s="25" customFormat="1" ht="18" customHeight="1" x14ac:dyDescent="0.25">
      <c r="C439" s="88"/>
      <c r="D439" s="119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</row>
    <row r="440" spans="3:16" s="25" customFormat="1" ht="18" customHeight="1" x14ac:dyDescent="0.25">
      <c r="C440" s="88"/>
      <c r="D440" s="119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</row>
    <row r="441" spans="3:16" s="25" customFormat="1" ht="18" customHeight="1" x14ac:dyDescent="0.25">
      <c r="C441" s="88"/>
      <c r="D441" s="119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</row>
    <row r="442" spans="3:16" s="25" customFormat="1" ht="18" customHeight="1" x14ac:dyDescent="0.25">
      <c r="C442" s="88"/>
      <c r="D442" s="119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</row>
    <row r="443" spans="3:16" s="25" customFormat="1" ht="18" customHeight="1" x14ac:dyDescent="0.25">
      <c r="C443" s="88"/>
      <c r="D443" s="119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</row>
    <row r="444" spans="3:16" s="25" customFormat="1" ht="18" customHeight="1" x14ac:dyDescent="0.25">
      <c r="C444" s="88"/>
      <c r="D444" s="119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</row>
    <row r="445" spans="3:16" s="25" customFormat="1" ht="18" customHeight="1" x14ac:dyDescent="0.25">
      <c r="C445" s="88"/>
      <c r="D445" s="119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</row>
    <row r="446" spans="3:16" s="25" customFormat="1" ht="18" customHeight="1" x14ac:dyDescent="0.25">
      <c r="C446" s="88"/>
      <c r="D446" s="119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</row>
    <row r="447" spans="3:16" s="25" customFormat="1" ht="18" customHeight="1" x14ac:dyDescent="0.25">
      <c r="C447" s="88"/>
      <c r="D447" s="119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</row>
    <row r="448" spans="3:16" s="25" customFormat="1" ht="18" customHeight="1" x14ac:dyDescent="0.25">
      <c r="C448" s="88"/>
      <c r="D448" s="119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</row>
    <row r="449" spans="3:16" s="25" customFormat="1" ht="18" customHeight="1" x14ac:dyDescent="0.25">
      <c r="C449" s="88"/>
      <c r="D449" s="119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</row>
    <row r="450" spans="3:16" s="25" customFormat="1" ht="18" customHeight="1" x14ac:dyDescent="0.25">
      <c r="C450" s="88"/>
      <c r="D450" s="119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</row>
    <row r="451" spans="3:16" s="25" customFormat="1" ht="18" customHeight="1" x14ac:dyDescent="0.25">
      <c r="C451" s="88"/>
      <c r="D451" s="119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</row>
    <row r="452" spans="3:16" s="25" customFormat="1" ht="18" customHeight="1" x14ac:dyDescent="0.25">
      <c r="C452" s="88"/>
      <c r="D452" s="119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</row>
    <row r="453" spans="3:16" s="25" customFormat="1" ht="18" customHeight="1" x14ac:dyDescent="0.25">
      <c r="C453" s="88"/>
      <c r="D453" s="119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</row>
    <row r="454" spans="3:16" s="25" customFormat="1" ht="18" customHeight="1" x14ac:dyDescent="0.25">
      <c r="C454" s="88"/>
      <c r="D454" s="119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</row>
    <row r="455" spans="3:16" s="25" customFormat="1" ht="18" customHeight="1" x14ac:dyDescent="0.25">
      <c r="C455" s="88"/>
      <c r="D455" s="119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</row>
    <row r="456" spans="3:16" s="25" customFormat="1" ht="18" customHeight="1" x14ac:dyDescent="0.25">
      <c r="C456" s="88"/>
      <c r="D456" s="119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</row>
    <row r="457" spans="3:16" s="25" customFormat="1" ht="18" customHeight="1" x14ac:dyDescent="0.25">
      <c r="C457" s="88"/>
      <c r="D457" s="119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</row>
    <row r="458" spans="3:16" s="25" customFormat="1" ht="18" customHeight="1" x14ac:dyDescent="0.25">
      <c r="C458" s="88"/>
      <c r="D458" s="119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</row>
    <row r="459" spans="3:16" s="25" customFormat="1" ht="18" customHeight="1" x14ac:dyDescent="0.25">
      <c r="C459" s="88"/>
      <c r="D459" s="119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</row>
    <row r="460" spans="3:16" s="25" customFormat="1" ht="18" customHeight="1" x14ac:dyDescent="0.25">
      <c r="C460" s="88"/>
      <c r="D460" s="119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</row>
    <row r="461" spans="3:16" s="25" customFormat="1" ht="18" customHeight="1" x14ac:dyDescent="0.25">
      <c r="C461" s="88"/>
      <c r="D461" s="119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</row>
    <row r="462" spans="3:16" s="25" customFormat="1" ht="18" customHeight="1" x14ac:dyDescent="0.25">
      <c r="C462" s="88"/>
      <c r="D462" s="119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</row>
    <row r="463" spans="3:16" s="25" customFormat="1" ht="18" customHeight="1" x14ac:dyDescent="0.25">
      <c r="C463" s="88"/>
      <c r="D463" s="119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</row>
    <row r="464" spans="3:16" s="25" customFormat="1" ht="18" customHeight="1" x14ac:dyDescent="0.25">
      <c r="C464" s="88"/>
      <c r="D464" s="119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</row>
    <row r="465" spans="3:16" s="25" customFormat="1" ht="18" customHeight="1" x14ac:dyDescent="0.25">
      <c r="C465" s="88"/>
      <c r="D465" s="119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</row>
    <row r="466" spans="3:16" s="25" customFormat="1" ht="18" customHeight="1" x14ac:dyDescent="0.25">
      <c r="C466" s="88"/>
      <c r="D466" s="119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</row>
    <row r="467" spans="3:16" s="25" customFormat="1" ht="18" customHeight="1" x14ac:dyDescent="0.25">
      <c r="C467" s="88"/>
      <c r="D467" s="119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</row>
    <row r="468" spans="3:16" s="25" customFormat="1" ht="18" customHeight="1" x14ac:dyDescent="0.25">
      <c r="C468" s="88"/>
      <c r="D468" s="119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</row>
    <row r="469" spans="3:16" s="25" customFormat="1" ht="18" customHeight="1" x14ac:dyDescent="0.25">
      <c r="C469" s="88"/>
      <c r="D469" s="119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</row>
    <row r="470" spans="3:16" s="25" customFormat="1" ht="18" customHeight="1" x14ac:dyDescent="0.25">
      <c r="C470" s="88"/>
      <c r="D470" s="119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</row>
    <row r="471" spans="3:16" s="25" customFormat="1" ht="18" customHeight="1" x14ac:dyDescent="0.25">
      <c r="C471" s="88"/>
      <c r="D471" s="119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</row>
    <row r="472" spans="3:16" s="25" customFormat="1" ht="18" customHeight="1" x14ac:dyDescent="0.25">
      <c r="C472" s="88"/>
      <c r="D472" s="119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</row>
    <row r="473" spans="3:16" s="25" customFormat="1" ht="18" customHeight="1" x14ac:dyDescent="0.25">
      <c r="C473" s="88"/>
      <c r="D473" s="119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</row>
    <row r="474" spans="3:16" s="25" customFormat="1" ht="18" customHeight="1" x14ac:dyDescent="0.25">
      <c r="C474" s="88"/>
      <c r="D474" s="119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</row>
    <row r="475" spans="3:16" s="25" customFormat="1" ht="18" customHeight="1" x14ac:dyDescent="0.25">
      <c r="C475" s="88"/>
      <c r="D475" s="119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</row>
    <row r="476" spans="3:16" s="25" customFormat="1" ht="18" customHeight="1" x14ac:dyDescent="0.25">
      <c r="C476" s="88"/>
      <c r="D476" s="119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</row>
    <row r="477" spans="3:16" s="25" customFormat="1" ht="18" customHeight="1" x14ac:dyDescent="0.25">
      <c r="C477" s="88"/>
      <c r="D477" s="119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</row>
    <row r="478" spans="3:16" s="25" customFormat="1" ht="18" customHeight="1" x14ac:dyDescent="0.25">
      <c r="C478" s="88"/>
      <c r="D478" s="119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</row>
    <row r="479" spans="3:16" s="25" customFormat="1" ht="18" customHeight="1" x14ac:dyDescent="0.25">
      <c r="C479" s="88"/>
      <c r="D479" s="119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</row>
    <row r="480" spans="3:16" s="25" customFormat="1" ht="18" customHeight="1" x14ac:dyDescent="0.25">
      <c r="C480" s="88"/>
      <c r="D480" s="119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</row>
    <row r="481" spans="3:16" s="25" customFormat="1" ht="18" customHeight="1" x14ac:dyDescent="0.25">
      <c r="C481" s="88"/>
      <c r="D481" s="119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</row>
    <row r="482" spans="3:16" s="25" customFormat="1" ht="18" customHeight="1" x14ac:dyDescent="0.25">
      <c r="C482" s="88"/>
      <c r="D482" s="119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</row>
    <row r="483" spans="3:16" s="25" customFormat="1" ht="18" customHeight="1" x14ac:dyDescent="0.25">
      <c r="C483" s="88"/>
      <c r="D483" s="119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</row>
    <row r="484" spans="3:16" s="25" customFormat="1" ht="18" customHeight="1" x14ac:dyDescent="0.25">
      <c r="C484" s="88"/>
      <c r="D484" s="119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</row>
    <row r="485" spans="3:16" s="25" customFormat="1" ht="18" customHeight="1" x14ac:dyDescent="0.25">
      <c r="C485" s="88"/>
      <c r="D485" s="119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</row>
    <row r="486" spans="3:16" s="25" customFormat="1" ht="18" customHeight="1" x14ac:dyDescent="0.25">
      <c r="C486" s="88"/>
      <c r="D486" s="119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</row>
    <row r="487" spans="3:16" s="25" customFormat="1" ht="18" customHeight="1" x14ac:dyDescent="0.25">
      <c r="C487" s="88"/>
      <c r="D487" s="119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</row>
    <row r="488" spans="3:16" s="25" customFormat="1" ht="18" customHeight="1" x14ac:dyDescent="0.25">
      <c r="C488" s="88"/>
      <c r="D488" s="119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</row>
    <row r="489" spans="3:16" s="25" customFormat="1" ht="18" customHeight="1" x14ac:dyDescent="0.25">
      <c r="C489" s="88"/>
      <c r="D489" s="119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</row>
    <row r="490" spans="3:16" s="25" customFormat="1" ht="18" customHeight="1" x14ac:dyDescent="0.25">
      <c r="C490" s="88"/>
      <c r="D490" s="119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</row>
    <row r="491" spans="3:16" s="25" customFormat="1" ht="18" customHeight="1" x14ac:dyDescent="0.25">
      <c r="C491" s="88"/>
      <c r="D491" s="119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</row>
    <row r="492" spans="3:16" s="25" customFormat="1" ht="18" customHeight="1" x14ac:dyDescent="0.25">
      <c r="C492" s="88"/>
      <c r="D492" s="119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</row>
    <row r="493" spans="3:16" s="25" customFormat="1" ht="18" customHeight="1" x14ac:dyDescent="0.25">
      <c r="C493" s="88"/>
      <c r="D493" s="119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</row>
    <row r="494" spans="3:16" s="25" customFormat="1" ht="18" customHeight="1" x14ac:dyDescent="0.25">
      <c r="C494" s="88"/>
      <c r="D494" s="119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</row>
    <row r="495" spans="3:16" s="25" customFormat="1" ht="18" customHeight="1" x14ac:dyDescent="0.25">
      <c r="C495" s="88"/>
      <c r="D495" s="119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</row>
    <row r="496" spans="3:16" s="25" customFormat="1" ht="18" customHeight="1" x14ac:dyDescent="0.25">
      <c r="C496" s="88"/>
      <c r="D496" s="119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</row>
    <row r="497" spans="3:16" s="25" customFormat="1" ht="18" customHeight="1" x14ac:dyDescent="0.25">
      <c r="C497" s="88"/>
      <c r="D497" s="119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</row>
    <row r="498" spans="3:16" s="25" customFormat="1" ht="18" customHeight="1" x14ac:dyDescent="0.25">
      <c r="C498" s="88"/>
      <c r="D498" s="119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</row>
    <row r="499" spans="3:16" s="25" customFormat="1" ht="18" customHeight="1" x14ac:dyDescent="0.25">
      <c r="C499" s="88"/>
      <c r="D499" s="119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</row>
    <row r="500" spans="3:16" s="25" customFormat="1" ht="18" customHeight="1" x14ac:dyDescent="0.25">
      <c r="C500" s="88"/>
      <c r="D500" s="119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</row>
    <row r="501" spans="3:16" s="25" customFormat="1" ht="18" customHeight="1" x14ac:dyDescent="0.25">
      <c r="C501" s="88"/>
      <c r="D501" s="119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</row>
    <row r="502" spans="3:16" s="25" customFormat="1" ht="18" customHeight="1" x14ac:dyDescent="0.25">
      <c r="C502" s="88"/>
      <c r="D502" s="119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</row>
    <row r="503" spans="3:16" s="25" customFormat="1" ht="18" customHeight="1" x14ac:dyDescent="0.25">
      <c r="C503" s="88"/>
      <c r="D503" s="119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</row>
    <row r="504" spans="3:16" s="25" customFormat="1" ht="18" customHeight="1" x14ac:dyDescent="0.25">
      <c r="C504" s="88"/>
      <c r="D504" s="119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</row>
    <row r="505" spans="3:16" s="25" customFormat="1" ht="18" customHeight="1" x14ac:dyDescent="0.25">
      <c r="C505" s="88"/>
      <c r="D505" s="119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</row>
    <row r="506" spans="3:16" s="25" customFormat="1" ht="18" customHeight="1" x14ac:dyDescent="0.25">
      <c r="C506" s="88"/>
      <c r="D506" s="119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</row>
    <row r="507" spans="3:16" s="25" customFormat="1" ht="18" customHeight="1" x14ac:dyDescent="0.25">
      <c r="C507" s="88"/>
      <c r="D507" s="119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</row>
    <row r="508" spans="3:16" s="25" customFormat="1" ht="18" customHeight="1" x14ac:dyDescent="0.25">
      <c r="C508" s="88"/>
      <c r="D508" s="119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</row>
    <row r="509" spans="3:16" s="25" customFormat="1" ht="18" customHeight="1" x14ac:dyDescent="0.25">
      <c r="C509" s="88"/>
      <c r="D509" s="119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</row>
    <row r="510" spans="3:16" s="25" customFormat="1" ht="18" customHeight="1" x14ac:dyDescent="0.25">
      <c r="C510" s="88"/>
      <c r="D510" s="119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</row>
    <row r="511" spans="3:16" s="25" customFormat="1" ht="18" customHeight="1" x14ac:dyDescent="0.25">
      <c r="C511" s="88"/>
      <c r="D511" s="119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</row>
    <row r="512" spans="3:16" s="25" customFormat="1" ht="18" customHeight="1" x14ac:dyDescent="0.25">
      <c r="C512" s="88"/>
      <c r="D512" s="119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</row>
    <row r="513" spans="3:16" s="25" customFormat="1" ht="18" customHeight="1" x14ac:dyDescent="0.25">
      <c r="C513" s="88"/>
      <c r="D513" s="119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</row>
    <row r="514" spans="3:16" s="25" customFormat="1" ht="18" customHeight="1" x14ac:dyDescent="0.25">
      <c r="C514" s="88"/>
      <c r="D514" s="119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</row>
    <row r="515" spans="3:16" s="25" customFormat="1" ht="18" customHeight="1" x14ac:dyDescent="0.25">
      <c r="C515" s="88"/>
      <c r="D515" s="119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</row>
    <row r="516" spans="3:16" s="25" customFormat="1" ht="18" customHeight="1" x14ac:dyDescent="0.25">
      <c r="C516" s="88"/>
      <c r="D516" s="119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</row>
    <row r="517" spans="3:16" s="25" customFormat="1" ht="18" customHeight="1" x14ac:dyDescent="0.25">
      <c r="C517" s="88"/>
      <c r="D517" s="119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</row>
    <row r="518" spans="3:16" s="25" customFormat="1" ht="18" customHeight="1" x14ac:dyDescent="0.25">
      <c r="C518" s="88"/>
      <c r="D518" s="119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</row>
    <row r="519" spans="3:16" s="25" customFormat="1" ht="18" customHeight="1" x14ac:dyDescent="0.25">
      <c r="C519" s="88"/>
      <c r="D519" s="119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</row>
    <row r="520" spans="3:16" s="25" customFormat="1" ht="18" customHeight="1" x14ac:dyDescent="0.25">
      <c r="C520" s="88"/>
      <c r="D520" s="119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</row>
    <row r="521" spans="3:16" s="25" customFormat="1" ht="18" customHeight="1" x14ac:dyDescent="0.25">
      <c r="C521" s="88"/>
      <c r="D521" s="119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</row>
    <row r="522" spans="3:16" s="25" customFormat="1" ht="18" customHeight="1" x14ac:dyDescent="0.25">
      <c r="C522" s="88"/>
      <c r="D522" s="119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</row>
    <row r="523" spans="3:16" s="25" customFormat="1" ht="18" customHeight="1" x14ac:dyDescent="0.25">
      <c r="C523" s="88"/>
      <c r="D523" s="119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</row>
    <row r="524" spans="3:16" s="25" customFormat="1" ht="18" customHeight="1" x14ac:dyDescent="0.25">
      <c r="C524" s="88"/>
      <c r="D524" s="119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</row>
    <row r="525" spans="3:16" s="25" customFormat="1" ht="18" customHeight="1" x14ac:dyDescent="0.25">
      <c r="C525" s="88"/>
      <c r="D525" s="119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</row>
    <row r="526" spans="3:16" s="25" customFormat="1" ht="18" customHeight="1" x14ac:dyDescent="0.25">
      <c r="C526" s="88"/>
      <c r="D526" s="119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</row>
    <row r="527" spans="3:16" s="25" customFormat="1" ht="18" customHeight="1" x14ac:dyDescent="0.25">
      <c r="C527" s="88"/>
      <c r="D527" s="119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</row>
    <row r="528" spans="3:16" s="25" customFormat="1" ht="18" customHeight="1" x14ac:dyDescent="0.25">
      <c r="C528" s="88"/>
      <c r="D528" s="119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</row>
    <row r="529" spans="3:16" s="25" customFormat="1" ht="18" customHeight="1" x14ac:dyDescent="0.25">
      <c r="C529" s="88"/>
      <c r="D529" s="119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</row>
    <row r="530" spans="3:16" s="25" customFormat="1" ht="18" customHeight="1" x14ac:dyDescent="0.25">
      <c r="C530" s="88"/>
      <c r="D530" s="119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</row>
    <row r="531" spans="3:16" s="25" customFormat="1" ht="18" customHeight="1" x14ac:dyDescent="0.25">
      <c r="C531" s="88"/>
      <c r="D531" s="119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</row>
    <row r="532" spans="3:16" s="25" customFormat="1" ht="18" customHeight="1" x14ac:dyDescent="0.25">
      <c r="C532" s="88"/>
      <c r="D532" s="119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</row>
    <row r="533" spans="3:16" s="25" customFormat="1" ht="18" customHeight="1" x14ac:dyDescent="0.25">
      <c r="C533" s="88"/>
      <c r="D533" s="119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</row>
    <row r="534" spans="3:16" s="25" customFormat="1" ht="18" customHeight="1" x14ac:dyDescent="0.25">
      <c r="C534" s="88"/>
      <c r="D534" s="119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</row>
    <row r="535" spans="3:16" s="25" customFormat="1" ht="18" customHeight="1" x14ac:dyDescent="0.25">
      <c r="C535" s="88"/>
      <c r="D535" s="119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</row>
    <row r="536" spans="3:16" s="25" customFormat="1" ht="18" customHeight="1" x14ac:dyDescent="0.25">
      <c r="C536" s="88"/>
      <c r="D536" s="119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</row>
    <row r="537" spans="3:16" s="25" customFormat="1" ht="18" customHeight="1" x14ac:dyDescent="0.25">
      <c r="C537" s="88"/>
      <c r="D537" s="119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</row>
    <row r="538" spans="3:16" s="25" customFormat="1" ht="18" customHeight="1" x14ac:dyDescent="0.25">
      <c r="C538" s="88"/>
      <c r="D538" s="119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</row>
    <row r="539" spans="3:16" s="25" customFormat="1" ht="18" customHeight="1" x14ac:dyDescent="0.25">
      <c r="C539" s="88"/>
      <c r="D539" s="119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</row>
    <row r="540" spans="3:16" s="25" customFormat="1" ht="18" customHeight="1" x14ac:dyDescent="0.25">
      <c r="C540" s="88"/>
      <c r="D540" s="119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</row>
    <row r="541" spans="3:16" s="25" customFormat="1" ht="18" customHeight="1" x14ac:dyDescent="0.25">
      <c r="C541" s="88"/>
      <c r="D541" s="119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</row>
    <row r="542" spans="3:16" s="25" customFormat="1" ht="18" customHeight="1" x14ac:dyDescent="0.25">
      <c r="C542" s="88"/>
      <c r="D542" s="119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</row>
    <row r="543" spans="3:16" s="25" customFormat="1" ht="18" customHeight="1" x14ac:dyDescent="0.25">
      <c r="C543" s="88"/>
      <c r="D543" s="119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</row>
    <row r="544" spans="3:16" s="25" customFormat="1" ht="18" customHeight="1" x14ac:dyDescent="0.25">
      <c r="C544" s="88"/>
      <c r="D544" s="119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</row>
    <row r="545" spans="3:16" s="25" customFormat="1" ht="18" customHeight="1" x14ac:dyDescent="0.25">
      <c r="C545" s="88"/>
      <c r="D545" s="119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</row>
    <row r="546" spans="3:16" s="25" customFormat="1" ht="18" customHeight="1" x14ac:dyDescent="0.25">
      <c r="C546" s="88"/>
      <c r="D546" s="119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</row>
    <row r="547" spans="3:16" s="25" customFormat="1" ht="18" customHeight="1" x14ac:dyDescent="0.25">
      <c r="C547" s="88"/>
      <c r="D547" s="119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</row>
    <row r="548" spans="3:16" s="25" customFormat="1" ht="18" customHeight="1" x14ac:dyDescent="0.25">
      <c r="C548" s="88"/>
      <c r="D548" s="119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</row>
    <row r="549" spans="3:16" s="25" customFormat="1" ht="18" customHeight="1" x14ac:dyDescent="0.25">
      <c r="C549" s="88"/>
      <c r="D549" s="119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</row>
    <row r="550" spans="3:16" s="25" customFormat="1" ht="18" customHeight="1" x14ac:dyDescent="0.25">
      <c r="C550" s="88"/>
      <c r="D550" s="119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</row>
    <row r="551" spans="3:16" s="25" customFormat="1" ht="18" customHeight="1" x14ac:dyDescent="0.25">
      <c r="C551" s="88"/>
      <c r="D551" s="119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</row>
    <row r="552" spans="3:16" s="25" customFormat="1" ht="18" customHeight="1" x14ac:dyDescent="0.25">
      <c r="C552" s="88"/>
      <c r="D552" s="119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</row>
    <row r="553" spans="3:16" s="25" customFormat="1" ht="18" customHeight="1" x14ac:dyDescent="0.25">
      <c r="C553" s="88"/>
      <c r="D553" s="119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</row>
    <row r="554" spans="3:16" s="25" customFormat="1" ht="18" customHeight="1" x14ac:dyDescent="0.25">
      <c r="C554" s="88"/>
      <c r="D554" s="119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</row>
    <row r="555" spans="3:16" s="25" customFormat="1" ht="18" customHeight="1" x14ac:dyDescent="0.25">
      <c r="C555" s="88"/>
      <c r="D555" s="119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</row>
    <row r="556" spans="3:16" s="25" customFormat="1" ht="18" customHeight="1" x14ac:dyDescent="0.25">
      <c r="C556" s="88"/>
      <c r="D556" s="119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</row>
    <row r="557" spans="3:16" s="25" customFormat="1" ht="18" customHeight="1" x14ac:dyDescent="0.25">
      <c r="C557" s="88"/>
      <c r="D557" s="119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</row>
    <row r="558" spans="3:16" s="25" customFormat="1" ht="18" customHeight="1" x14ac:dyDescent="0.25">
      <c r="C558" s="88"/>
      <c r="D558" s="119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</row>
    <row r="559" spans="3:16" s="25" customFormat="1" ht="18" customHeight="1" x14ac:dyDescent="0.25">
      <c r="C559" s="88"/>
      <c r="D559" s="119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</row>
    <row r="560" spans="3:16" s="25" customFormat="1" ht="18" customHeight="1" x14ac:dyDescent="0.25">
      <c r="C560" s="88"/>
      <c r="D560" s="119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</row>
    <row r="561" spans="3:16" s="25" customFormat="1" ht="18" customHeight="1" x14ac:dyDescent="0.25">
      <c r="C561" s="88"/>
      <c r="D561" s="119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</row>
    <row r="562" spans="3:16" s="25" customFormat="1" ht="18" customHeight="1" x14ac:dyDescent="0.25">
      <c r="C562" s="88"/>
      <c r="D562" s="119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</row>
    <row r="563" spans="3:16" s="25" customFormat="1" ht="18" customHeight="1" x14ac:dyDescent="0.25">
      <c r="C563" s="88"/>
      <c r="D563" s="119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</row>
    <row r="564" spans="3:16" s="25" customFormat="1" ht="18" customHeight="1" x14ac:dyDescent="0.25">
      <c r="C564" s="88"/>
      <c r="D564" s="119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</row>
    <row r="565" spans="3:16" s="25" customFormat="1" ht="18" customHeight="1" x14ac:dyDescent="0.25">
      <c r="C565" s="88"/>
      <c r="D565" s="119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</row>
    <row r="566" spans="3:16" s="25" customFormat="1" ht="18" customHeight="1" x14ac:dyDescent="0.25">
      <c r="C566" s="88"/>
      <c r="D566" s="119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</row>
    <row r="567" spans="3:16" s="25" customFormat="1" ht="18" customHeight="1" x14ac:dyDescent="0.25">
      <c r="C567" s="88"/>
      <c r="D567" s="119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</row>
    <row r="568" spans="3:16" s="25" customFormat="1" ht="18" customHeight="1" x14ac:dyDescent="0.25">
      <c r="C568" s="88"/>
      <c r="D568" s="119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</row>
    <row r="569" spans="3:16" s="25" customFormat="1" ht="18" customHeight="1" x14ac:dyDescent="0.25">
      <c r="C569" s="88"/>
      <c r="D569" s="119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</row>
    <row r="570" spans="3:16" s="25" customFormat="1" ht="18" customHeight="1" x14ac:dyDescent="0.25">
      <c r="C570" s="88"/>
      <c r="D570" s="119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</row>
    <row r="571" spans="3:16" s="25" customFormat="1" ht="18" customHeight="1" x14ac:dyDescent="0.25">
      <c r="C571" s="88"/>
      <c r="D571" s="119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</row>
    <row r="572" spans="3:16" s="25" customFormat="1" ht="18" customHeight="1" x14ac:dyDescent="0.25">
      <c r="C572" s="88"/>
      <c r="D572" s="119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</row>
    <row r="573" spans="3:16" s="25" customFormat="1" ht="18" customHeight="1" x14ac:dyDescent="0.25">
      <c r="C573" s="88"/>
      <c r="D573" s="119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</row>
    <row r="574" spans="3:16" s="25" customFormat="1" ht="18" customHeight="1" x14ac:dyDescent="0.25">
      <c r="C574" s="88"/>
      <c r="D574" s="119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</row>
    <row r="575" spans="3:16" s="25" customFormat="1" ht="18" customHeight="1" x14ac:dyDescent="0.25">
      <c r="C575" s="88"/>
      <c r="D575" s="119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</row>
    <row r="576" spans="3:16" s="25" customFormat="1" ht="18" customHeight="1" x14ac:dyDescent="0.25">
      <c r="C576" s="88"/>
      <c r="D576" s="119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</row>
    <row r="577" spans="3:16" s="25" customFormat="1" ht="18" customHeight="1" x14ac:dyDescent="0.25">
      <c r="C577" s="88"/>
      <c r="D577" s="119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</row>
    <row r="578" spans="3:16" s="25" customFormat="1" ht="18" customHeight="1" x14ac:dyDescent="0.25">
      <c r="C578" s="88"/>
      <c r="D578" s="119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</row>
    <row r="579" spans="3:16" s="25" customFormat="1" ht="18" customHeight="1" x14ac:dyDescent="0.25">
      <c r="C579" s="88"/>
      <c r="D579" s="119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</row>
    <row r="580" spans="3:16" s="25" customFormat="1" ht="18" customHeight="1" x14ac:dyDescent="0.25">
      <c r="C580" s="88"/>
      <c r="D580" s="119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</row>
    <row r="581" spans="3:16" s="25" customFormat="1" ht="18" customHeight="1" x14ac:dyDescent="0.25">
      <c r="C581" s="88"/>
      <c r="D581" s="119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</row>
    <row r="582" spans="3:16" s="25" customFormat="1" ht="18" customHeight="1" x14ac:dyDescent="0.25">
      <c r="C582" s="88"/>
      <c r="D582" s="119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</row>
    <row r="583" spans="3:16" s="25" customFormat="1" ht="18" customHeight="1" x14ac:dyDescent="0.25">
      <c r="C583" s="88"/>
      <c r="D583" s="119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</row>
    <row r="584" spans="3:16" s="25" customFormat="1" ht="18" customHeight="1" x14ac:dyDescent="0.25">
      <c r="C584" s="88"/>
      <c r="D584" s="119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</row>
    <row r="585" spans="3:16" s="25" customFormat="1" ht="18" customHeight="1" x14ac:dyDescent="0.25">
      <c r="C585" s="88"/>
      <c r="D585" s="119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</row>
    <row r="586" spans="3:16" s="25" customFormat="1" ht="18" customHeight="1" x14ac:dyDescent="0.25">
      <c r="C586" s="88"/>
      <c r="D586" s="119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</row>
    <row r="587" spans="3:16" s="25" customFormat="1" ht="18" customHeight="1" x14ac:dyDescent="0.25">
      <c r="C587" s="88"/>
      <c r="D587" s="119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</row>
    <row r="588" spans="3:16" s="25" customFormat="1" ht="18" customHeight="1" x14ac:dyDescent="0.25">
      <c r="C588" s="88"/>
      <c r="D588" s="119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</row>
    <row r="589" spans="3:16" s="25" customFormat="1" ht="18" customHeight="1" x14ac:dyDescent="0.25">
      <c r="C589" s="88"/>
      <c r="D589" s="119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</row>
    <row r="590" spans="3:16" s="25" customFormat="1" ht="18" customHeight="1" x14ac:dyDescent="0.25">
      <c r="C590" s="88"/>
      <c r="D590" s="119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</row>
    <row r="591" spans="3:16" s="25" customFormat="1" ht="18" customHeight="1" x14ac:dyDescent="0.25">
      <c r="C591" s="88"/>
      <c r="D591" s="119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</row>
    <row r="592" spans="3:16" s="25" customFormat="1" ht="18" customHeight="1" x14ac:dyDescent="0.25">
      <c r="C592" s="88"/>
      <c r="D592" s="119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</row>
    <row r="593" spans="3:16" s="25" customFormat="1" ht="18" customHeight="1" x14ac:dyDescent="0.25">
      <c r="C593" s="88"/>
      <c r="D593" s="119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</row>
    <row r="594" spans="3:16" s="25" customFormat="1" ht="18" customHeight="1" x14ac:dyDescent="0.25">
      <c r="C594" s="88"/>
      <c r="D594" s="119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</row>
    <row r="595" spans="3:16" s="25" customFormat="1" ht="18" customHeight="1" x14ac:dyDescent="0.25">
      <c r="C595" s="88"/>
      <c r="D595" s="119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</row>
    <row r="596" spans="3:16" s="25" customFormat="1" ht="18" customHeight="1" x14ac:dyDescent="0.25">
      <c r="C596" s="88"/>
      <c r="D596" s="119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</row>
    <row r="597" spans="3:16" s="25" customFormat="1" ht="18" customHeight="1" x14ac:dyDescent="0.25">
      <c r="C597" s="88"/>
      <c r="D597" s="119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</row>
    <row r="598" spans="3:16" s="25" customFormat="1" ht="18" customHeight="1" x14ac:dyDescent="0.25">
      <c r="C598" s="88"/>
      <c r="D598" s="119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</row>
    <row r="599" spans="3:16" s="25" customFormat="1" ht="18" customHeight="1" x14ac:dyDescent="0.25">
      <c r="C599" s="88"/>
      <c r="D599" s="119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</row>
    <row r="600" spans="3:16" s="25" customFormat="1" ht="18" customHeight="1" x14ac:dyDescent="0.25">
      <c r="C600" s="88"/>
      <c r="D600" s="119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</row>
    <row r="601" spans="3:16" s="25" customFormat="1" ht="18" customHeight="1" x14ac:dyDescent="0.25">
      <c r="C601" s="88"/>
      <c r="D601" s="119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</row>
    <row r="602" spans="3:16" s="25" customFormat="1" ht="18" customHeight="1" x14ac:dyDescent="0.25">
      <c r="C602" s="88"/>
      <c r="D602" s="119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</row>
    <row r="603" spans="3:16" s="25" customFormat="1" ht="18" customHeight="1" x14ac:dyDescent="0.25">
      <c r="C603" s="88"/>
      <c r="D603" s="119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</row>
    <row r="604" spans="3:16" s="25" customFormat="1" ht="18" customHeight="1" x14ac:dyDescent="0.25">
      <c r="C604" s="88"/>
      <c r="D604" s="119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</row>
    <row r="605" spans="3:16" s="25" customFormat="1" ht="18" customHeight="1" x14ac:dyDescent="0.25">
      <c r="C605" s="88"/>
      <c r="D605" s="119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</row>
    <row r="606" spans="3:16" s="25" customFormat="1" ht="18" customHeight="1" x14ac:dyDescent="0.25">
      <c r="C606" s="88"/>
      <c r="D606" s="119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</row>
    <row r="607" spans="3:16" s="25" customFormat="1" ht="18" customHeight="1" x14ac:dyDescent="0.25">
      <c r="C607" s="88"/>
      <c r="D607" s="119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</row>
    <row r="608" spans="3:16" s="25" customFormat="1" ht="18" customHeight="1" x14ac:dyDescent="0.25">
      <c r="C608" s="88"/>
      <c r="D608" s="119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</row>
    <row r="609" spans="3:16" s="25" customFormat="1" ht="18" customHeight="1" x14ac:dyDescent="0.25">
      <c r="C609" s="88"/>
      <c r="D609" s="119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</row>
    <row r="610" spans="3:16" s="25" customFormat="1" ht="18" customHeight="1" x14ac:dyDescent="0.25">
      <c r="C610" s="88"/>
      <c r="D610" s="119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</row>
    <row r="611" spans="3:16" s="25" customFormat="1" ht="18" customHeight="1" x14ac:dyDescent="0.25">
      <c r="C611" s="88"/>
      <c r="D611" s="119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</row>
    <row r="612" spans="3:16" s="25" customFormat="1" ht="18" customHeight="1" x14ac:dyDescent="0.25">
      <c r="C612" s="88"/>
      <c r="D612" s="119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</row>
    <row r="613" spans="3:16" s="25" customFormat="1" ht="18" customHeight="1" x14ac:dyDescent="0.25">
      <c r="C613" s="88"/>
      <c r="D613" s="119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</row>
    <row r="614" spans="3:16" s="25" customFormat="1" ht="18" customHeight="1" x14ac:dyDescent="0.25">
      <c r="C614" s="88"/>
      <c r="D614" s="119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</row>
    <row r="615" spans="3:16" s="25" customFormat="1" ht="18" customHeight="1" x14ac:dyDescent="0.25">
      <c r="C615" s="88"/>
      <c r="D615" s="119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</row>
    <row r="616" spans="3:16" s="25" customFormat="1" ht="18" customHeight="1" x14ac:dyDescent="0.25">
      <c r="C616" s="88"/>
      <c r="D616" s="119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</row>
    <row r="617" spans="3:16" s="25" customFormat="1" ht="18" customHeight="1" x14ac:dyDescent="0.25">
      <c r="C617" s="88"/>
      <c r="D617" s="119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</row>
    <row r="618" spans="3:16" s="25" customFormat="1" ht="18" customHeight="1" x14ac:dyDescent="0.25">
      <c r="C618" s="88"/>
      <c r="D618" s="119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</row>
    <row r="619" spans="3:16" s="25" customFormat="1" ht="18" customHeight="1" x14ac:dyDescent="0.25">
      <c r="C619" s="88"/>
      <c r="D619" s="119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</row>
    <row r="620" spans="3:16" s="25" customFormat="1" ht="18" customHeight="1" x14ac:dyDescent="0.25">
      <c r="C620" s="88"/>
      <c r="D620" s="119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</row>
    <row r="621" spans="3:16" s="25" customFormat="1" ht="18" customHeight="1" x14ac:dyDescent="0.25">
      <c r="C621" s="88"/>
      <c r="D621" s="119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</row>
    <row r="622" spans="3:16" s="25" customFormat="1" ht="18" customHeight="1" x14ac:dyDescent="0.25">
      <c r="C622" s="88"/>
      <c r="D622" s="119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</row>
    <row r="623" spans="3:16" s="25" customFormat="1" ht="18" customHeight="1" x14ac:dyDescent="0.25">
      <c r="C623" s="88"/>
      <c r="D623" s="119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</row>
    <row r="624" spans="3:16" s="25" customFormat="1" ht="18" customHeight="1" x14ac:dyDescent="0.25">
      <c r="C624" s="88"/>
      <c r="D624" s="119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</row>
    <row r="625" spans="3:16" s="25" customFormat="1" ht="18" customHeight="1" x14ac:dyDescent="0.25">
      <c r="C625" s="88"/>
      <c r="D625" s="119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</row>
    <row r="626" spans="3:16" s="25" customFormat="1" ht="18" customHeight="1" x14ac:dyDescent="0.25">
      <c r="C626" s="88"/>
      <c r="D626" s="119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</row>
    <row r="627" spans="3:16" s="25" customFormat="1" ht="18" customHeight="1" x14ac:dyDescent="0.25">
      <c r="C627" s="88"/>
      <c r="D627" s="119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</row>
    <row r="628" spans="3:16" s="25" customFormat="1" ht="18" customHeight="1" x14ac:dyDescent="0.25">
      <c r="C628" s="88"/>
      <c r="D628" s="119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</row>
    <row r="629" spans="3:16" s="25" customFormat="1" ht="18" customHeight="1" x14ac:dyDescent="0.25">
      <c r="C629" s="88"/>
      <c r="D629" s="119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</row>
    <row r="630" spans="3:16" s="25" customFormat="1" ht="18" customHeight="1" x14ac:dyDescent="0.25">
      <c r="C630" s="88"/>
      <c r="D630" s="119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</row>
    <row r="631" spans="3:16" s="25" customFormat="1" ht="18" customHeight="1" x14ac:dyDescent="0.25">
      <c r="C631" s="88"/>
      <c r="D631" s="119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</row>
    <row r="632" spans="3:16" s="25" customFormat="1" ht="18" customHeight="1" x14ac:dyDescent="0.25">
      <c r="C632" s="88"/>
      <c r="D632" s="119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</row>
    <row r="633" spans="3:16" s="25" customFormat="1" ht="18" customHeight="1" x14ac:dyDescent="0.25">
      <c r="C633" s="88"/>
      <c r="D633" s="119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</row>
    <row r="634" spans="3:16" s="25" customFormat="1" ht="18" customHeight="1" x14ac:dyDescent="0.25">
      <c r="C634" s="88"/>
      <c r="D634" s="119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</row>
    <row r="635" spans="3:16" s="25" customFormat="1" ht="18" customHeight="1" x14ac:dyDescent="0.25">
      <c r="C635" s="88"/>
      <c r="D635" s="119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</row>
    <row r="636" spans="3:16" s="25" customFormat="1" ht="18" customHeight="1" x14ac:dyDescent="0.25">
      <c r="C636" s="88"/>
      <c r="D636" s="119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</row>
    <row r="637" spans="3:16" s="25" customFormat="1" ht="18" customHeight="1" x14ac:dyDescent="0.25">
      <c r="C637" s="88"/>
      <c r="D637" s="119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</row>
    <row r="638" spans="3:16" s="25" customFormat="1" ht="18" customHeight="1" x14ac:dyDescent="0.25">
      <c r="C638" s="88"/>
      <c r="D638" s="119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</row>
    <row r="639" spans="3:16" s="25" customFormat="1" ht="18" customHeight="1" x14ac:dyDescent="0.25">
      <c r="C639" s="88"/>
      <c r="D639" s="119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</row>
    <row r="640" spans="3:16" s="25" customFormat="1" ht="18" customHeight="1" x14ac:dyDescent="0.25">
      <c r="C640" s="88"/>
      <c r="D640" s="119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</row>
    <row r="641" spans="3:16" s="25" customFormat="1" ht="18" customHeight="1" x14ac:dyDescent="0.25">
      <c r="C641" s="88"/>
      <c r="D641" s="119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</row>
    <row r="642" spans="3:16" s="25" customFormat="1" ht="18" customHeight="1" x14ac:dyDescent="0.25">
      <c r="C642" s="88"/>
      <c r="D642" s="119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</row>
    <row r="643" spans="3:16" s="25" customFormat="1" ht="18" customHeight="1" x14ac:dyDescent="0.25">
      <c r="C643" s="88"/>
      <c r="D643" s="119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</row>
    <row r="644" spans="3:16" s="25" customFormat="1" ht="18" customHeight="1" x14ac:dyDescent="0.25">
      <c r="C644" s="88"/>
      <c r="D644" s="119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</row>
    <row r="645" spans="3:16" s="25" customFormat="1" ht="18" customHeight="1" x14ac:dyDescent="0.25">
      <c r="C645" s="88"/>
      <c r="D645" s="119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</row>
    <row r="646" spans="3:16" s="25" customFormat="1" ht="18" customHeight="1" x14ac:dyDescent="0.25">
      <c r="C646" s="88"/>
      <c r="D646" s="119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</row>
    <row r="647" spans="3:16" s="25" customFormat="1" ht="18" customHeight="1" x14ac:dyDescent="0.25">
      <c r="C647" s="88"/>
      <c r="D647" s="119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</row>
    <row r="648" spans="3:16" s="25" customFormat="1" ht="18" customHeight="1" x14ac:dyDescent="0.25">
      <c r="C648" s="88"/>
      <c r="D648" s="119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</row>
    <row r="649" spans="3:16" s="25" customFormat="1" ht="18" customHeight="1" x14ac:dyDescent="0.25">
      <c r="C649" s="88"/>
      <c r="D649" s="119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</row>
    <row r="650" spans="3:16" s="25" customFormat="1" ht="18" customHeight="1" x14ac:dyDescent="0.25">
      <c r="C650" s="88"/>
      <c r="D650" s="119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</row>
    <row r="651" spans="3:16" s="25" customFormat="1" ht="18" customHeight="1" x14ac:dyDescent="0.25">
      <c r="C651" s="88"/>
      <c r="D651" s="119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</row>
    <row r="652" spans="3:16" s="25" customFormat="1" ht="18" customHeight="1" x14ac:dyDescent="0.25">
      <c r="C652" s="88"/>
      <c r="D652" s="119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</row>
    <row r="653" spans="3:16" s="25" customFormat="1" ht="18" customHeight="1" x14ac:dyDescent="0.25">
      <c r="C653" s="88"/>
      <c r="D653" s="119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</row>
    <row r="654" spans="3:16" s="25" customFormat="1" ht="18" customHeight="1" x14ac:dyDescent="0.25">
      <c r="C654" s="88"/>
      <c r="D654" s="119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</row>
    <row r="655" spans="3:16" s="25" customFormat="1" ht="18" customHeight="1" x14ac:dyDescent="0.25">
      <c r="C655" s="88"/>
      <c r="D655" s="119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</row>
    <row r="656" spans="3:16" s="25" customFormat="1" ht="18" customHeight="1" x14ac:dyDescent="0.25">
      <c r="C656" s="88"/>
      <c r="D656" s="119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</row>
    <row r="657" spans="3:16" s="25" customFormat="1" ht="18" customHeight="1" x14ac:dyDescent="0.25">
      <c r="C657" s="88"/>
      <c r="D657" s="119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</row>
    <row r="658" spans="3:16" s="25" customFormat="1" ht="18" customHeight="1" x14ac:dyDescent="0.25">
      <c r="C658" s="88"/>
      <c r="D658" s="119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</row>
    <row r="659" spans="3:16" s="25" customFormat="1" ht="18" customHeight="1" x14ac:dyDescent="0.25">
      <c r="C659" s="88"/>
      <c r="D659" s="119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</row>
    <row r="660" spans="3:16" s="25" customFormat="1" ht="18" customHeight="1" x14ac:dyDescent="0.25">
      <c r="C660" s="88"/>
      <c r="D660" s="119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</row>
    <row r="661" spans="3:16" s="25" customFormat="1" ht="18" customHeight="1" x14ac:dyDescent="0.25">
      <c r="C661" s="88"/>
      <c r="D661" s="119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</row>
    <row r="662" spans="3:16" s="25" customFormat="1" ht="18" customHeight="1" x14ac:dyDescent="0.25">
      <c r="C662" s="88"/>
      <c r="D662" s="119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</row>
    <row r="663" spans="3:16" s="25" customFormat="1" ht="18" customHeight="1" x14ac:dyDescent="0.25">
      <c r="C663" s="88"/>
      <c r="D663" s="119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</row>
    <row r="664" spans="3:16" s="25" customFormat="1" ht="18" customHeight="1" x14ac:dyDescent="0.25">
      <c r="C664" s="88"/>
      <c r="D664" s="119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</row>
    <row r="665" spans="3:16" s="25" customFormat="1" ht="18" customHeight="1" x14ac:dyDescent="0.25">
      <c r="C665" s="88"/>
      <c r="D665" s="119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</row>
    <row r="666" spans="3:16" s="25" customFormat="1" ht="18" customHeight="1" x14ac:dyDescent="0.25">
      <c r="C666" s="88"/>
      <c r="D666" s="119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</row>
    <row r="667" spans="3:16" s="25" customFormat="1" ht="18" customHeight="1" x14ac:dyDescent="0.25">
      <c r="C667" s="88"/>
      <c r="D667" s="119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</row>
    <row r="668" spans="3:16" s="25" customFormat="1" ht="18" customHeight="1" x14ac:dyDescent="0.25">
      <c r="C668" s="88"/>
      <c r="D668" s="119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</row>
    <row r="669" spans="3:16" s="25" customFormat="1" ht="18" customHeight="1" x14ac:dyDescent="0.25">
      <c r="C669" s="88"/>
      <c r="D669" s="119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</row>
    <row r="670" spans="3:16" s="25" customFormat="1" ht="18" customHeight="1" x14ac:dyDescent="0.25">
      <c r="C670" s="88"/>
      <c r="D670" s="119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</row>
    <row r="671" spans="3:16" s="25" customFormat="1" ht="18" customHeight="1" x14ac:dyDescent="0.25">
      <c r="C671" s="88"/>
      <c r="D671" s="119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</row>
    <row r="672" spans="3:16" s="25" customFormat="1" ht="18" customHeight="1" x14ac:dyDescent="0.25">
      <c r="C672" s="88"/>
      <c r="D672" s="119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</row>
    <row r="673" spans="3:16" s="25" customFormat="1" ht="18" customHeight="1" x14ac:dyDescent="0.25">
      <c r="C673" s="88"/>
      <c r="D673" s="119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</row>
    <row r="674" spans="3:16" s="25" customFormat="1" ht="18" customHeight="1" x14ac:dyDescent="0.25">
      <c r="C674" s="88"/>
      <c r="D674" s="119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</row>
    <row r="675" spans="3:16" s="25" customFormat="1" ht="18" customHeight="1" x14ac:dyDescent="0.25">
      <c r="C675" s="88"/>
      <c r="D675" s="119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</row>
    <row r="676" spans="3:16" s="25" customFormat="1" ht="18" customHeight="1" x14ac:dyDescent="0.25">
      <c r="C676" s="88"/>
      <c r="D676" s="119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</row>
    <row r="677" spans="3:16" s="25" customFormat="1" ht="18" customHeight="1" x14ac:dyDescent="0.25">
      <c r="C677" s="88"/>
      <c r="D677" s="119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</row>
    <row r="678" spans="3:16" s="25" customFormat="1" ht="18" customHeight="1" x14ac:dyDescent="0.25">
      <c r="C678" s="88"/>
      <c r="D678" s="119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</row>
    <row r="679" spans="3:16" s="25" customFormat="1" ht="18" customHeight="1" x14ac:dyDescent="0.25">
      <c r="C679" s="88"/>
      <c r="D679" s="119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</row>
    <row r="680" spans="3:16" s="25" customFormat="1" ht="18" customHeight="1" x14ac:dyDescent="0.25">
      <c r="C680" s="88"/>
      <c r="D680" s="119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</row>
    <row r="681" spans="3:16" s="25" customFormat="1" ht="18" customHeight="1" x14ac:dyDescent="0.25">
      <c r="C681" s="88"/>
      <c r="D681" s="119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</row>
    <row r="682" spans="3:16" s="25" customFormat="1" ht="18" customHeight="1" x14ac:dyDescent="0.25">
      <c r="C682" s="88"/>
      <c r="D682" s="119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</row>
    <row r="683" spans="3:16" s="25" customFormat="1" ht="18" customHeight="1" x14ac:dyDescent="0.25">
      <c r="C683" s="88"/>
      <c r="D683" s="119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</row>
    <row r="684" spans="3:16" s="25" customFormat="1" ht="18" customHeight="1" x14ac:dyDescent="0.25">
      <c r="C684" s="88"/>
      <c r="D684" s="119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</row>
    <row r="685" spans="3:16" s="25" customFormat="1" ht="18" customHeight="1" x14ac:dyDescent="0.25">
      <c r="C685" s="88"/>
      <c r="D685" s="119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</row>
    <row r="686" spans="3:16" s="25" customFormat="1" ht="18" customHeight="1" x14ac:dyDescent="0.25">
      <c r="C686" s="88"/>
      <c r="D686" s="119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</row>
    <row r="687" spans="3:16" s="25" customFormat="1" ht="18" customHeight="1" x14ac:dyDescent="0.25">
      <c r="C687" s="88"/>
      <c r="D687" s="119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</row>
    <row r="688" spans="3:16" s="25" customFormat="1" ht="18" customHeight="1" x14ac:dyDescent="0.25">
      <c r="C688" s="88"/>
      <c r="D688" s="119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</row>
    <row r="689" spans="3:16" s="25" customFormat="1" ht="18" customHeight="1" x14ac:dyDescent="0.25">
      <c r="C689" s="88"/>
      <c r="D689" s="119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</row>
    <row r="690" spans="3:16" s="25" customFormat="1" ht="18" customHeight="1" x14ac:dyDescent="0.25">
      <c r="C690" s="88"/>
      <c r="D690" s="119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</row>
    <row r="691" spans="3:16" s="25" customFormat="1" ht="18" customHeight="1" x14ac:dyDescent="0.25">
      <c r="C691" s="88"/>
      <c r="D691" s="119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</row>
    <row r="692" spans="3:16" s="25" customFormat="1" ht="18" customHeight="1" x14ac:dyDescent="0.25">
      <c r="C692" s="88"/>
      <c r="D692" s="119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</row>
    <row r="693" spans="3:16" s="25" customFormat="1" ht="18" customHeight="1" x14ac:dyDescent="0.25">
      <c r="C693" s="88"/>
      <c r="D693" s="119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</row>
    <row r="694" spans="3:16" s="25" customFormat="1" ht="18" customHeight="1" x14ac:dyDescent="0.25">
      <c r="C694" s="88"/>
      <c r="D694" s="119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</row>
    <row r="695" spans="3:16" s="25" customFormat="1" ht="18" customHeight="1" x14ac:dyDescent="0.25">
      <c r="C695" s="88"/>
      <c r="D695" s="119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</row>
    <row r="696" spans="3:16" s="25" customFormat="1" ht="18" customHeight="1" x14ac:dyDescent="0.25">
      <c r="C696" s="88"/>
      <c r="D696" s="119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</row>
    <row r="697" spans="3:16" s="25" customFormat="1" ht="18" customHeight="1" x14ac:dyDescent="0.25">
      <c r="C697" s="88"/>
      <c r="D697" s="119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</row>
    <row r="698" spans="3:16" s="25" customFormat="1" ht="18" customHeight="1" x14ac:dyDescent="0.25">
      <c r="C698" s="88"/>
      <c r="D698" s="119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</row>
    <row r="699" spans="3:16" s="25" customFormat="1" ht="18" customHeight="1" x14ac:dyDescent="0.25">
      <c r="C699" s="88"/>
      <c r="D699" s="119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</row>
    <row r="700" spans="3:16" s="25" customFormat="1" ht="18" customHeight="1" x14ac:dyDescent="0.25">
      <c r="C700" s="88"/>
      <c r="D700" s="119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</row>
    <row r="701" spans="3:16" s="25" customFormat="1" ht="18" customHeight="1" x14ac:dyDescent="0.25">
      <c r="C701" s="88"/>
      <c r="D701" s="119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</row>
    <row r="702" spans="3:16" s="25" customFormat="1" ht="18" customHeight="1" x14ac:dyDescent="0.25">
      <c r="C702" s="88"/>
      <c r="D702" s="119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</row>
    <row r="703" spans="3:16" s="25" customFormat="1" ht="18" customHeight="1" x14ac:dyDescent="0.25">
      <c r="C703" s="88"/>
      <c r="D703" s="119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</row>
    <row r="704" spans="3:16" s="25" customFormat="1" ht="18" customHeight="1" x14ac:dyDescent="0.25">
      <c r="C704" s="88"/>
      <c r="D704" s="119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</row>
    <row r="705" spans="3:16" s="25" customFormat="1" ht="18" customHeight="1" x14ac:dyDescent="0.25">
      <c r="C705" s="88"/>
      <c r="D705" s="119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</row>
    <row r="706" spans="3:16" s="25" customFormat="1" ht="18" customHeight="1" x14ac:dyDescent="0.25">
      <c r="C706" s="88"/>
      <c r="D706" s="119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</row>
    <row r="707" spans="3:16" s="25" customFormat="1" ht="18" customHeight="1" x14ac:dyDescent="0.25">
      <c r="C707" s="88"/>
      <c r="D707" s="119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</row>
    <row r="708" spans="3:16" s="25" customFormat="1" ht="18" customHeight="1" x14ac:dyDescent="0.25">
      <c r="C708" s="88"/>
      <c r="D708" s="119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</row>
    <row r="709" spans="3:16" s="25" customFormat="1" ht="18" customHeight="1" x14ac:dyDescent="0.25">
      <c r="C709" s="88"/>
      <c r="D709" s="119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</row>
    <row r="710" spans="3:16" s="25" customFormat="1" ht="18" customHeight="1" x14ac:dyDescent="0.25">
      <c r="C710" s="88"/>
      <c r="D710" s="119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</row>
    <row r="711" spans="3:16" s="25" customFormat="1" ht="18" customHeight="1" x14ac:dyDescent="0.25">
      <c r="C711" s="88"/>
      <c r="D711" s="119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</row>
    <row r="712" spans="3:16" s="25" customFormat="1" ht="18" customHeight="1" x14ac:dyDescent="0.25">
      <c r="C712" s="88"/>
      <c r="D712" s="119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</row>
    <row r="713" spans="3:16" s="25" customFormat="1" ht="18" customHeight="1" x14ac:dyDescent="0.25">
      <c r="C713" s="88"/>
      <c r="D713" s="119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</row>
    <row r="714" spans="3:16" s="25" customFormat="1" ht="18" customHeight="1" x14ac:dyDescent="0.25">
      <c r="C714" s="88"/>
      <c r="D714" s="119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</row>
    <row r="715" spans="3:16" s="25" customFormat="1" ht="18" customHeight="1" x14ac:dyDescent="0.25">
      <c r="C715" s="88"/>
      <c r="D715" s="119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</row>
    <row r="716" spans="3:16" s="25" customFormat="1" ht="18" customHeight="1" x14ac:dyDescent="0.25">
      <c r="C716" s="88"/>
      <c r="D716" s="119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</row>
    <row r="717" spans="3:16" s="25" customFormat="1" ht="18" customHeight="1" x14ac:dyDescent="0.25">
      <c r="C717" s="88"/>
      <c r="D717" s="119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</row>
    <row r="718" spans="3:16" s="25" customFormat="1" ht="18" customHeight="1" x14ac:dyDescent="0.25">
      <c r="C718" s="88"/>
      <c r="D718" s="119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</row>
    <row r="719" spans="3:16" s="25" customFormat="1" ht="18" customHeight="1" x14ac:dyDescent="0.25">
      <c r="C719" s="88"/>
      <c r="D719" s="119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</row>
    <row r="720" spans="3:16" s="25" customFormat="1" ht="18" customHeight="1" x14ac:dyDescent="0.25">
      <c r="C720" s="88"/>
      <c r="D720" s="119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</row>
    <row r="721" spans="3:16" s="25" customFormat="1" ht="18" customHeight="1" x14ac:dyDescent="0.25">
      <c r="C721" s="88"/>
      <c r="D721" s="119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</row>
    <row r="722" spans="3:16" s="25" customFormat="1" ht="18" customHeight="1" x14ac:dyDescent="0.25">
      <c r="C722" s="88"/>
      <c r="D722" s="119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</row>
    <row r="723" spans="3:16" s="25" customFormat="1" ht="18" customHeight="1" x14ac:dyDescent="0.25">
      <c r="C723" s="88"/>
      <c r="D723" s="119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</row>
    <row r="724" spans="3:16" s="25" customFormat="1" ht="18" customHeight="1" x14ac:dyDescent="0.25">
      <c r="C724" s="88"/>
      <c r="D724" s="119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</row>
    <row r="725" spans="3:16" s="25" customFormat="1" ht="18" customHeight="1" x14ac:dyDescent="0.25">
      <c r="C725" s="88"/>
      <c r="D725" s="119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</row>
    <row r="726" spans="3:16" s="25" customFormat="1" ht="18" customHeight="1" x14ac:dyDescent="0.25">
      <c r="C726" s="88"/>
      <c r="D726" s="119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</row>
    <row r="727" spans="3:16" s="25" customFormat="1" ht="18" customHeight="1" x14ac:dyDescent="0.25">
      <c r="C727" s="88"/>
      <c r="D727" s="119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</row>
    <row r="728" spans="3:16" s="25" customFormat="1" ht="18" customHeight="1" x14ac:dyDescent="0.25">
      <c r="C728" s="88"/>
      <c r="D728" s="119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</row>
    <row r="729" spans="3:16" s="25" customFormat="1" ht="18" customHeight="1" x14ac:dyDescent="0.25">
      <c r="C729" s="88"/>
      <c r="D729" s="119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</row>
    <row r="730" spans="3:16" s="25" customFormat="1" ht="18" customHeight="1" x14ac:dyDescent="0.25">
      <c r="C730" s="88"/>
      <c r="D730" s="119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</row>
    <row r="731" spans="3:16" s="25" customFormat="1" ht="18" customHeight="1" x14ac:dyDescent="0.25">
      <c r="C731" s="88"/>
      <c r="D731" s="119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</row>
    <row r="732" spans="3:16" s="25" customFormat="1" ht="18" customHeight="1" x14ac:dyDescent="0.25">
      <c r="C732" s="88"/>
      <c r="D732" s="119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</row>
    <row r="733" spans="3:16" s="25" customFormat="1" ht="18" customHeight="1" x14ac:dyDescent="0.25">
      <c r="C733" s="88"/>
      <c r="D733" s="119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</row>
    <row r="734" spans="3:16" s="25" customFormat="1" ht="18" customHeight="1" x14ac:dyDescent="0.25">
      <c r="C734" s="88"/>
      <c r="D734" s="119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</row>
    <row r="735" spans="3:16" s="25" customFormat="1" ht="18" customHeight="1" x14ac:dyDescent="0.25">
      <c r="C735" s="88"/>
      <c r="D735" s="119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</row>
    <row r="736" spans="3:16" s="25" customFormat="1" ht="18" customHeight="1" x14ac:dyDescent="0.25">
      <c r="C736" s="88"/>
      <c r="D736" s="119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</row>
    <row r="737" spans="3:16" s="25" customFormat="1" ht="18" customHeight="1" x14ac:dyDescent="0.25">
      <c r="C737" s="88"/>
      <c r="D737" s="119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</row>
    <row r="738" spans="3:16" s="25" customFormat="1" ht="18" customHeight="1" x14ac:dyDescent="0.25">
      <c r="C738" s="88"/>
      <c r="D738" s="119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</row>
    <row r="739" spans="3:16" s="25" customFormat="1" ht="18" customHeight="1" x14ac:dyDescent="0.25">
      <c r="C739" s="88"/>
      <c r="D739" s="119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</row>
    <row r="740" spans="3:16" s="25" customFormat="1" ht="18" customHeight="1" x14ac:dyDescent="0.25">
      <c r="C740" s="88"/>
      <c r="D740" s="119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</row>
    <row r="741" spans="3:16" s="25" customFormat="1" ht="18" customHeight="1" x14ac:dyDescent="0.25">
      <c r="C741" s="88"/>
      <c r="D741" s="119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</row>
    <row r="742" spans="3:16" s="25" customFormat="1" ht="18" customHeight="1" x14ac:dyDescent="0.25">
      <c r="C742" s="88"/>
      <c r="D742" s="119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</row>
    <row r="743" spans="3:16" s="25" customFormat="1" ht="18" customHeight="1" x14ac:dyDescent="0.25">
      <c r="C743" s="88"/>
      <c r="D743" s="119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</row>
    <row r="744" spans="3:16" s="25" customFormat="1" ht="18" customHeight="1" x14ac:dyDescent="0.25">
      <c r="C744" s="88"/>
      <c r="D744" s="119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</row>
    <row r="745" spans="3:16" s="25" customFormat="1" ht="18" customHeight="1" x14ac:dyDescent="0.25">
      <c r="C745" s="88"/>
      <c r="D745" s="119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</row>
    <row r="746" spans="3:16" s="25" customFormat="1" ht="18" customHeight="1" x14ac:dyDescent="0.25">
      <c r="C746" s="88"/>
      <c r="D746" s="119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</row>
    <row r="747" spans="3:16" s="25" customFormat="1" ht="18" customHeight="1" x14ac:dyDescent="0.25">
      <c r="C747" s="88"/>
      <c r="D747" s="119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</row>
    <row r="748" spans="3:16" s="25" customFormat="1" ht="18" customHeight="1" x14ac:dyDescent="0.25">
      <c r="C748" s="88"/>
      <c r="D748" s="119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</row>
    <row r="749" spans="3:16" s="25" customFormat="1" ht="18" customHeight="1" x14ac:dyDescent="0.25">
      <c r="C749" s="88"/>
      <c r="D749" s="119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</row>
    <row r="750" spans="3:16" s="25" customFormat="1" ht="18" customHeight="1" x14ac:dyDescent="0.25">
      <c r="C750" s="88"/>
      <c r="D750" s="119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</row>
    <row r="751" spans="3:16" s="25" customFormat="1" ht="18" customHeight="1" x14ac:dyDescent="0.25">
      <c r="C751" s="88"/>
      <c r="D751" s="119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</row>
    <row r="752" spans="3:16" s="25" customFormat="1" ht="18" customHeight="1" x14ac:dyDescent="0.25">
      <c r="C752" s="88"/>
      <c r="D752" s="119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</row>
    <row r="753" spans="3:16" s="25" customFormat="1" ht="18" customHeight="1" x14ac:dyDescent="0.25">
      <c r="C753" s="88"/>
      <c r="D753" s="119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</row>
    <row r="754" spans="3:16" s="25" customFormat="1" ht="18" customHeight="1" x14ac:dyDescent="0.25">
      <c r="C754" s="88"/>
      <c r="D754" s="119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</row>
    <row r="755" spans="3:16" s="25" customFormat="1" ht="18" customHeight="1" x14ac:dyDescent="0.25">
      <c r="C755" s="88"/>
      <c r="D755" s="119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</row>
    <row r="756" spans="3:16" s="25" customFormat="1" ht="18" customHeight="1" x14ac:dyDescent="0.25">
      <c r="C756" s="88"/>
      <c r="D756" s="119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</row>
    <row r="757" spans="3:16" s="25" customFormat="1" ht="18" customHeight="1" x14ac:dyDescent="0.25">
      <c r="C757" s="88"/>
      <c r="D757" s="119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</row>
    <row r="758" spans="3:16" s="25" customFormat="1" ht="18" customHeight="1" x14ac:dyDescent="0.25">
      <c r="C758" s="88"/>
      <c r="D758" s="119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</row>
    <row r="759" spans="3:16" s="25" customFormat="1" ht="18" customHeight="1" x14ac:dyDescent="0.25">
      <c r="C759" s="88"/>
      <c r="D759" s="119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</row>
    <row r="760" spans="3:16" s="25" customFormat="1" ht="18" customHeight="1" x14ac:dyDescent="0.25">
      <c r="C760" s="88"/>
      <c r="D760" s="119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</row>
    <row r="761" spans="3:16" s="25" customFormat="1" ht="18" customHeight="1" x14ac:dyDescent="0.25">
      <c r="C761" s="88"/>
      <c r="D761" s="119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</row>
    <row r="762" spans="3:16" s="25" customFormat="1" ht="18" customHeight="1" x14ac:dyDescent="0.25">
      <c r="C762" s="88"/>
      <c r="D762" s="119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</row>
    <row r="763" spans="3:16" s="25" customFormat="1" ht="18" customHeight="1" x14ac:dyDescent="0.25">
      <c r="C763" s="88"/>
      <c r="D763" s="119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</row>
    <row r="764" spans="3:16" s="25" customFormat="1" ht="18" customHeight="1" x14ac:dyDescent="0.25">
      <c r="C764" s="88"/>
      <c r="D764" s="119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</row>
    <row r="765" spans="3:16" s="25" customFormat="1" ht="18" customHeight="1" x14ac:dyDescent="0.25">
      <c r="C765" s="88"/>
      <c r="D765" s="119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</row>
    <row r="766" spans="3:16" s="25" customFormat="1" ht="18" customHeight="1" x14ac:dyDescent="0.25">
      <c r="C766" s="88"/>
      <c r="D766" s="119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</row>
    <row r="767" spans="3:16" s="25" customFormat="1" ht="18" customHeight="1" x14ac:dyDescent="0.25">
      <c r="C767" s="88"/>
      <c r="D767" s="119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</row>
    <row r="768" spans="3:16" s="25" customFormat="1" ht="18" customHeight="1" x14ac:dyDescent="0.25">
      <c r="C768" s="88"/>
      <c r="D768" s="119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</row>
    <row r="769" spans="3:16" s="25" customFormat="1" ht="18" customHeight="1" x14ac:dyDescent="0.25">
      <c r="C769" s="88"/>
      <c r="D769" s="119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</row>
    <row r="770" spans="3:16" s="25" customFormat="1" ht="18" customHeight="1" x14ac:dyDescent="0.25">
      <c r="C770" s="88"/>
      <c r="D770" s="119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</row>
    <row r="771" spans="3:16" s="25" customFormat="1" ht="18" customHeight="1" x14ac:dyDescent="0.25">
      <c r="C771" s="88"/>
      <c r="D771" s="119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</row>
    <row r="772" spans="3:16" s="25" customFormat="1" ht="18" customHeight="1" x14ac:dyDescent="0.25">
      <c r="C772" s="88"/>
      <c r="D772" s="119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</row>
    <row r="773" spans="3:16" s="25" customFormat="1" ht="18" customHeight="1" x14ac:dyDescent="0.25">
      <c r="C773" s="88"/>
      <c r="D773" s="119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</row>
    <row r="774" spans="3:16" s="25" customFormat="1" ht="18" customHeight="1" x14ac:dyDescent="0.25">
      <c r="C774" s="88"/>
      <c r="D774" s="119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</row>
    <row r="775" spans="3:16" s="25" customFormat="1" ht="18" customHeight="1" x14ac:dyDescent="0.25">
      <c r="C775" s="88"/>
      <c r="D775" s="119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</row>
    <row r="776" spans="3:16" s="25" customFormat="1" ht="18" customHeight="1" x14ac:dyDescent="0.25">
      <c r="C776" s="88"/>
      <c r="D776" s="119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</row>
    <row r="777" spans="3:16" s="25" customFormat="1" ht="18" customHeight="1" x14ac:dyDescent="0.25">
      <c r="C777" s="88"/>
      <c r="D777" s="119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</row>
    <row r="778" spans="3:16" s="25" customFormat="1" ht="18" customHeight="1" x14ac:dyDescent="0.25">
      <c r="C778" s="88"/>
      <c r="D778" s="119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</row>
    <row r="779" spans="3:16" s="25" customFormat="1" ht="18" customHeight="1" x14ac:dyDescent="0.25">
      <c r="C779" s="88"/>
      <c r="D779" s="119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</row>
    <row r="780" spans="3:16" s="25" customFormat="1" ht="18" customHeight="1" x14ac:dyDescent="0.25">
      <c r="C780" s="88"/>
      <c r="D780" s="119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</row>
    <row r="781" spans="3:16" s="25" customFormat="1" ht="18" customHeight="1" x14ac:dyDescent="0.25">
      <c r="C781" s="88"/>
      <c r="D781" s="119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</row>
    <row r="782" spans="3:16" s="25" customFormat="1" ht="18" customHeight="1" x14ac:dyDescent="0.25">
      <c r="C782" s="88"/>
      <c r="D782" s="119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</row>
    <row r="783" spans="3:16" s="25" customFormat="1" ht="18" customHeight="1" x14ac:dyDescent="0.25">
      <c r="C783" s="88"/>
      <c r="D783" s="119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</row>
    <row r="784" spans="3:16" s="25" customFormat="1" ht="18" customHeight="1" x14ac:dyDescent="0.25">
      <c r="C784" s="88"/>
      <c r="D784" s="119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</row>
    <row r="785" spans="3:16" s="25" customFormat="1" ht="18" customHeight="1" x14ac:dyDescent="0.25">
      <c r="C785" s="88"/>
      <c r="D785" s="119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</row>
    <row r="786" spans="3:16" s="25" customFormat="1" ht="18" customHeight="1" x14ac:dyDescent="0.25">
      <c r="C786" s="88"/>
      <c r="D786" s="119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</row>
    <row r="787" spans="3:16" s="25" customFormat="1" ht="18" customHeight="1" x14ac:dyDescent="0.25">
      <c r="C787" s="88"/>
      <c r="D787" s="119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</row>
    <row r="788" spans="3:16" s="25" customFormat="1" ht="18" customHeight="1" x14ac:dyDescent="0.25">
      <c r="C788" s="88"/>
      <c r="D788" s="119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</row>
    <row r="789" spans="3:16" s="25" customFormat="1" ht="18" customHeight="1" x14ac:dyDescent="0.25">
      <c r="C789" s="88"/>
      <c r="D789" s="119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</row>
    <row r="790" spans="3:16" s="25" customFormat="1" ht="18" customHeight="1" x14ac:dyDescent="0.25">
      <c r="C790" s="88"/>
      <c r="D790" s="119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</row>
    <row r="791" spans="3:16" s="25" customFormat="1" ht="18" customHeight="1" x14ac:dyDescent="0.25">
      <c r="C791" s="88"/>
      <c r="D791" s="119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</row>
    <row r="792" spans="3:16" s="25" customFormat="1" ht="18" customHeight="1" x14ac:dyDescent="0.25">
      <c r="C792" s="88"/>
      <c r="D792" s="119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</row>
    <row r="793" spans="3:16" s="25" customFormat="1" ht="18" customHeight="1" x14ac:dyDescent="0.25">
      <c r="C793" s="88"/>
      <c r="D793" s="119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</row>
    <row r="794" spans="3:16" s="25" customFormat="1" ht="18" customHeight="1" x14ac:dyDescent="0.25">
      <c r="C794" s="88"/>
      <c r="D794" s="119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</row>
    <row r="795" spans="3:16" s="25" customFormat="1" ht="18" customHeight="1" x14ac:dyDescent="0.25">
      <c r="C795" s="88"/>
      <c r="D795" s="119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</row>
    <row r="796" spans="3:16" s="25" customFormat="1" ht="18" customHeight="1" x14ac:dyDescent="0.25">
      <c r="C796" s="88"/>
      <c r="D796" s="119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</row>
    <row r="797" spans="3:16" s="25" customFormat="1" ht="18" customHeight="1" x14ac:dyDescent="0.25">
      <c r="C797" s="88"/>
      <c r="D797" s="119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</row>
    <row r="798" spans="3:16" s="25" customFormat="1" ht="18" customHeight="1" x14ac:dyDescent="0.25">
      <c r="C798" s="88"/>
      <c r="D798" s="119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</row>
    <row r="799" spans="3:16" s="25" customFormat="1" ht="18" customHeight="1" x14ac:dyDescent="0.25">
      <c r="C799" s="88"/>
      <c r="D799" s="119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</row>
    <row r="800" spans="3:16" s="25" customFormat="1" ht="18" customHeight="1" x14ac:dyDescent="0.25">
      <c r="C800" s="88"/>
      <c r="D800" s="119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</row>
    <row r="801" spans="3:16" s="25" customFormat="1" ht="18" customHeight="1" x14ac:dyDescent="0.25">
      <c r="C801" s="88"/>
      <c r="D801" s="119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</row>
    <row r="802" spans="3:16" s="25" customFormat="1" ht="18" customHeight="1" x14ac:dyDescent="0.25">
      <c r="C802" s="88"/>
      <c r="D802" s="119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</row>
    <row r="803" spans="3:16" s="25" customFormat="1" ht="18" customHeight="1" x14ac:dyDescent="0.25">
      <c r="C803" s="88"/>
      <c r="D803" s="119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</row>
    <row r="804" spans="3:16" s="25" customFormat="1" ht="18" customHeight="1" x14ac:dyDescent="0.25">
      <c r="C804" s="88"/>
      <c r="D804" s="119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</row>
    <row r="805" spans="3:16" s="25" customFormat="1" ht="18" customHeight="1" x14ac:dyDescent="0.25">
      <c r="C805" s="88"/>
      <c r="D805" s="119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</row>
    <row r="806" spans="3:16" s="25" customFormat="1" ht="18" customHeight="1" x14ac:dyDescent="0.25">
      <c r="C806" s="88"/>
      <c r="D806" s="119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</row>
    <row r="807" spans="3:16" s="25" customFormat="1" ht="18" customHeight="1" x14ac:dyDescent="0.25">
      <c r="C807" s="88"/>
      <c r="D807" s="119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</row>
    <row r="808" spans="3:16" s="25" customFormat="1" ht="18" customHeight="1" x14ac:dyDescent="0.25">
      <c r="C808" s="88"/>
      <c r="D808" s="119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</row>
    <row r="809" spans="3:16" s="25" customFormat="1" ht="18" customHeight="1" x14ac:dyDescent="0.25">
      <c r="C809" s="88"/>
      <c r="D809" s="119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</row>
    <row r="810" spans="3:16" s="25" customFormat="1" ht="18" customHeight="1" x14ac:dyDescent="0.25">
      <c r="C810" s="88"/>
      <c r="D810" s="119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</row>
    <row r="811" spans="3:16" s="25" customFormat="1" ht="18" customHeight="1" x14ac:dyDescent="0.25">
      <c r="C811" s="88"/>
      <c r="D811" s="119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</row>
    <row r="812" spans="3:16" s="25" customFormat="1" ht="18" customHeight="1" x14ac:dyDescent="0.25">
      <c r="C812" s="88"/>
      <c r="D812" s="119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</row>
    <row r="813" spans="3:16" s="25" customFormat="1" ht="18" customHeight="1" x14ac:dyDescent="0.25">
      <c r="C813" s="88"/>
      <c r="D813" s="119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</row>
    <row r="814" spans="3:16" s="25" customFormat="1" ht="18" customHeight="1" x14ac:dyDescent="0.25">
      <c r="C814" s="88"/>
      <c r="D814" s="119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</row>
    <row r="815" spans="3:16" s="25" customFormat="1" ht="18" customHeight="1" x14ac:dyDescent="0.25">
      <c r="C815" s="88"/>
      <c r="D815" s="119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</row>
    <row r="816" spans="3:16" s="25" customFormat="1" ht="18" customHeight="1" x14ac:dyDescent="0.25">
      <c r="C816" s="88"/>
      <c r="D816" s="119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</row>
    <row r="817" spans="3:16" s="25" customFormat="1" ht="18" customHeight="1" x14ac:dyDescent="0.25">
      <c r="C817" s="88"/>
      <c r="D817" s="119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</row>
    <row r="818" spans="3:16" s="25" customFormat="1" ht="18" customHeight="1" x14ac:dyDescent="0.25">
      <c r="C818" s="88"/>
      <c r="D818" s="119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</row>
    <row r="819" spans="3:16" s="25" customFormat="1" ht="18" customHeight="1" x14ac:dyDescent="0.25">
      <c r="C819" s="88"/>
      <c r="D819" s="119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</row>
    <row r="820" spans="3:16" s="25" customFormat="1" ht="18" customHeight="1" x14ac:dyDescent="0.25">
      <c r="C820" s="88"/>
      <c r="D820" s="119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</row>
    <row r="821" spans="3:16" s="25" customFormat="1" ht="18" customHeight="1" x14ac:dyDescent="0.25">
      <c r="C821" s="88"/>
      <c r="D821" s="119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</row>
    <row r="822" spans="3:16" s="25" customFormat="1" ht="18" customHeight="1" x14ac:dyDescent="0.25">
      <c r="C822" s="88"/>
      <c r="D822" s="119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</row>
    <row r="823" spans="3:16" s="25" customFormat="1" ht="18" customHeight="1" x14ac:dyDescent="0.25">
      <c r="C823" s="88"/>
      <c r="D823" s="119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</row>
    <row r="824" spans="3:16" s="25" customFormat="1" ht="18" customHeight="1" x14ac:dyDescent="0.25">
      <c r="C824" s="88"/>
      <c r="D824" s="119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</row>
    <row r="825" spans="3:16" s="25" customFormat="1" ht="18" customHeight="1" x14ac:dyDescent="0.25">
      <c r="C825" s="88"/>
      <c r="D825" s="119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</row>
    <row r="826" spans="3:16" s="25" customFormat="1" ht="18" customHeight="1" x14ac:dyDescent="0.25">
      <c r="C826" s="88"/>
      <c r="D826" s="119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</row>
    <row r="827" spans="3:16" s="25" customFormat="1" ht="18" customHeight="1" x14ac:dyDescent="0.25">
      <c r="C827" s="88"/>
      <c r="D827" s="119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</row>
    <row r="828" spans="3:16" s="25" customFormat="1" ht="18" customHeight="1" x14ac:dyDescent="0.25">
      <c r="C828" s="88"/>
      <c r="D828" s="119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</row>
    <row r="829" spans="3:16" s="25" customFormat="1" ht="18" customHeight="1" x14ac:dyDescent="0.25">
      <c r="C829" s="88"/>
      <c r="D829" s="119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</row>
    <row r="830" spans="3:16" s="25" customFormat="1" ht="18" customHeight="1" x14ac:dyDescent="0.25">
      <c r="C830" s="88"/>
      <c r="D830" s="119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</row>
    <row r="831" spans="3:16" s="25" customFormat="1" ht="18" customHeight="1" x14ac:dyDescent="0.25">
      <c r="C831" s="88"/>
      <c r="D831" s="119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</row>
    <row r="832" spans="3:16" s="25" customFormat="1" ht="18" customHeight="1" x14ac:dyDescent="0.25">
      <c r="C832" s="88"/>
      <c r="D832" s="119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</row>
    <row r="833" spans="3:16" s="25" customFormat="1" ht="18" customHeight="1" x14ac:dyDescent="0.25">
      <c r="C833" s="88"/>
      <c r="D833" s="119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</row>
    <row r="834" spans="3:16" s="25" customFormat="1" ht="18" customHeight="1" x14ac:dyDescent="0.25">
      <c r="C834" s="88"/>
      <c r="D834" s="119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</row>
    <row r="835" spans="3:16" s="25" customFormat="1" ht="18" customHeight="1" x14ac:dyDescent="0.25">
      <c r="C835" s="88"/>
      <c r="D835" s="119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</row>
    <row r="836" spans="3:16" s="25" customFormat="1" ht="18" customHeight="1" x14ac:dyDescent="0.25">
      <c r="C836" s="88"/>
      <c r="D836" s="119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</row>
    <row r="837" spans="3:16" s="25" customFormat="1" ht="18" customHeight="1" x14ac:dyDescent="0.25">
      <c r="C837" s="88"/>
      <c r="D837" s="119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</row>
    <row r="838" spans="3:16" s="25" customFormat="1" ht="18" customHeight="1" x14ac:dyDescent="0.25">
      <c r="C838" s="88"/>
      <c r="D838" s="119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</row>
    <row r="839" spans="3:16" s="25" customFormat="1" ht="18" customHeight="1" x14ac:dyDescent="0.25">
      <c r="C839" s="88"/>
      <c r="D839" s="119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</row>
    <row r="840" spans="3:16" s="25" customFormat="1" ht="18" customHeight="1" x14ac:dyDescent="0.25">
      <c r="C840" s="88"/>
      <c r="D840" s="119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</row>
    <row r="841" spans="3:16" s="25" customFormat="1" ht="18" customHeight="1" x14ac:dyDescent="0.25">
      <c r="C841" s="88"/>
      <c r="D841" s="119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</row>
    <row r="842" spans="3:16" s="25" customFormat="1" ht="18" customHeight="1" x14ac:dyDescent="0.25">
      <c r="C842" s="88"/>
      <c r="D842" s="119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</row>
    <row r="843" spans="3:16" s="25" customFormat="1" ht="18" customHeight="1" x14ac:dyDescent="0.25">
      <c r="C843" s="88"/>
      <c r="D843" s="119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</row>
    <row r="844" spans="3:16" s="25" customFormat="1" ht="18" customHeight="1" x14ac:dyDescent="0.25">
      <c r="C844" s="88"/>
      <c r="D844" s="119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</row>
    <row r="845" spans="3:16" s="25" customFormat="1" ht="18" customHeight="1" x14ac:dyDescent="0.25">
      <c r="C845" s="88"/>
      <c r="D845" s="119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</row>
    <row r="846" spans="3:16" s="25" customFormat="1" ht="18" customHeight="1" x14ac:dyDescent="0.25">
      <c r="C846" s="88"/>
      <c r="D846" s="119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</row>
    <row r="847" spans="3:16" s="25" customFormat="1" ht="18" customHeight="1" x14ac:dyDescent="0.25">
      <c r="C847" s="88"/>
      <c r="D847" s="119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</row>
    <row r="848" spans="3:16" s="25" customFormat="1" ht="18" customHeight="1" x14ac:dyDescent="0.25">
      <c r="C848" s="88"/>
      <c r="D848" s="119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</row>
    <row r="849" spans="3:16" s="25" customFormat="1" ht="18" customHeight="1" x14ac:dyDescent="0.25">
      <c r="C849" s="88"/>
      <c r="D849" s="119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</row>
    <row r="850" spans="3:16" s="25" customFormat="1" ht="18" customHeight="1" x14ac:dyDescent="0.25">
      <c r="C850" s="88"/>
      <c r="D850" s="119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</row>
    <row r="851" spans="3:16" s="25" customFormat="1" ht="18" customHeight="1" x14ac:dyDescent="0.25">
      <c r="C851" s="88"/>
      <c r="D851" s="119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</row>
    <row r="852" spans="3:16" s="25" customFormat="1" ht="18" customHeight="1" x14ac:dyDescent="0.25">
      <c r="C852" s="88"/>
      <c r="D852" s="119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</row>
    <row r="853" spans="3:16" s="25" customFormat="1" ht="18" customHeight="1" x14ac:dyDescent="0.25">
      <c r="C853" s="88"/>
      <c r="D853" s="119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</row>
    <row r="854" spans="3:16" s="25" customFormat="1" ht="18" customHeight="1" x14ac:dyDescent="0.25">
      <c r="C854" s="88"/>
      <c r="D854" s="119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</row>
    <row r="855" spans="3:16" s="25" customFormat="1" ht="18" customHeight="1" x14ac:dyDescent="0.25">
      <c r="C855" s="88"/>
      <c r="D855" s="119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</row>
    <row r="856" spans="3:16" s="25" customFormat="1" ht="18" customHeight="1" x14ac:dyDescent="0.25">
      <c r="C856" s="88"/>
      <c r="D856" s="119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</row>
    <row r="857" spans="3:16" s="25" customFormat="1" ht="18" customHeight="1" x14ac:dyDescent="0.25">
      <c r="C857" s="88"/>
      <c r="D857" s="119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</row>
    <row r="858" spans="3:16" s="25" customFormat="1" ht="18" customHeight="1" x14ac:dyDescent="0.25">
      <c r="C858" s="88"/>
      <c r="D858" s="119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</row>
    <row r="859" spans="3:16" s="25" customFormat="1" ht="18" customHeight="1" x14ac:dyDescent="0.25">
      <c r="C859" s="88"/>
      <c r="D859" s="119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</row>
    <row r="860" spans="3:16" s="25" customFormat="1" ht="18" customHeight="1" x14ac:dyDescent="0.25">
      <c r="C860" s="88"/>
      <c r="D860" s="119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</row>
    <row r="861" spans="3:16" s="25" customFormat="1" ht="18" customHeight="1" x14ac:dyDescent="0.25">
      <c r="C861" s="88"/>
      <c r="D861" s="119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</row>
    <row r="862" spans="3:16" s="25" customFormat="1" ht="18" customHeight="1" x14ac:dyDescent="0.25">
      <c r="C862" s="88"/>
      <c r="D862" s="119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</row>
    <row r="863" spans="3:16" s="25" customFormat="1" ht="18" customHeight="1" x14ac:dyDescent="0.25">
      <c r="C863" s="88"/>
      <c r="D863" s="119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</row>
    <row r="864" spans="3:16" s="25" customFormat="1" ht="18" customHeight="1" x14ac:dyDescent="0.25">
      <c r="C864" s="88"/>
      <c r="D864" s="119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</row>
    <row r="865" spans="3:16" s="25" customFormat="1" ht="18" customHeight="1" x14ac:dyDescent="0.25">
      <c r="C865" s="88"/>
      <c r="D865" s="119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</row>
    <row r="866" spans="3:16" s="25" customFormat="1" ht="18" customHeight="1" x14ac:dyDescent="0.25">
      <c r="C866" s="88"/>
      <c r="D866" s="119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</row>
    <row r="867" spans="3:16" s="25" customFormat="1" ht="18" customHeight="1" x14ac:dyDescent="0.25">
      <c r="C867" s="88"/>
      <c r="D867" s="119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</row>
    <row r="868" spans="3:16" s="25" customFormat="1" ht="18" customHeight="1" x14ac:dyDescent="0.25">
      <c r="C868" s="88"/>
      <c r="D868" s="119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</row>
    <row r="869" spans="3:16" s="25" customFormat="1" ht="18" customHeight="1" x14ac:dyDescent="0.25">
      <c r="C869" s="88"/>
      <c r="D869" s="119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</row>
    <row r="870" spans="3:16" s="25" customFormat="1" ht="18" customHeight="1" x14ac:dyDescent="0.25">
      <c r="C870" s="88"/>
      <c r="D870" s="119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</row>
    <row r="871" spans="3:16" s="25" customFormat="1" ht="18" customHeight="1" x14ac:dyDescent="0.25">
      <c r="C871" s="88"/>
      <c r="D871" s="119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</row>
    <row r="872" spans="3:16" s="25" customFormat="1" ht="18" customHeight="1" x14ac:dyDescent="0.25">
      <c r="C872" s="88"/>
      <c r="D872" s="119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</row>
    <row r="873" spans="3:16" s="25" customFormat="1" ht="18" customHeight="1" x14ac:dyDescent="0.25">
      <c r="C873" s="88"/>
      <c r="D873" s="119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</row>
    <row r="874" spans="3:16" s="25" customFormat="1" ht="18" customHeight="1" x14ac:dyDescent="0.25">
      <c r="C874" s="88"/>
      <c r="D874" s="119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</row>
    <row r="875" spans="3:16" s="25" customFormat="1" ht="18" customHeight="1" x14ac:dyDescent="0.25">
      <c r="C875" s="88"/>
      <c r="D875" s="119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</row>
    <row r="876" spans="3:16" s="25" customFormat="1" ht="18" customHeight="1" x14ac:dyDescent="0.25">
      <c r="C876" s="88"/>
      <c r="D876" s="119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</row>
    <row r="877" spans="3:16" s="25" customFormat="1" ht="18" customHeight="1" x14ac:dyDescent="0.25">
      <c r="C877" s="88"/>
      <c r="D877" s="119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</row>
    <row r="878" spans="3:16" s="25" customFormat="1" ht="18" customHeight="1" x14ac:dyDescent="0.25">
      <c r="C878" s="88"/>
      <c r="D878" s="119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</row>
    <row r="879" spans="3:16" s="25" customFormat="1" ht="18" customHeight="1" x14ac:dyDescent="0.25">
      <c r="C879" s="88"/>
      <c r="D879" s="119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</row>
    <row r="880" spans="3:16" s="25" customFormat="1" ht="18" customHeight="1" x14ac:dyDescent="0.25">
      <c r="C880" s="88"/>
      <c r="D880" s="119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</row>
    <row r="881" spans="3:16" s="25" customFormat="1" ht="18" customHeight="1" x14ac:dyDescent="0.25">
      <c r="C881" s="88"/>
      <c r="D881" s="119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</row>
    <row r="882" spans="3:16" s="25" customFormat="1" ht="18" customHeight="1" x14ac:dyDescent="0.25">
      <c r="C882" s="88"/>
      <c r="D882" s="119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</row>
    <row r="883" spans="3:16" s="25" customFormat="1" ht="18" customHeight="1" x14ac:dyDescent="0.25">
      <c r="C883" s="88"/>
      <c r="D883" s="119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</row>
    <row r="884" spans="3:16" s="25" customFormat="1" ht="18" customHeight="1" x14ac:dyDescent="0.25">
      <c r="C884" s="88"/>
      <c r="D884" s="119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</row>
    <row r="885" spans="3:16" s="25" customFormat="1" ht="18" customHeight="1" x14ac:dyDescent="0.25">
      <c r="C885" s="88"/>
      <c r="D885" s="119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</row>
    <row r="886" spans="3:16" s="25" customFormat="1" ht="18" customHeight="1" x14ac:dyDescent="0.25">
      <c r="C886" s="88"/>
      <c r="D886" s="119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</row>
    <row r="887" spans="3:16" s="25" customFormat="1" ht="18" customHeight="1" x14ac:dyDescent="0.25">
      <c r="C887" s="88"/>
      <c r="D887" s="119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</row>
    <row r="888" spans="3:16" s="25" customFormat="1" ht="18" customHeight="1" x14ac:dyDescent="0.25">
      <c r="C888" s="88"/>
      <c r="D888" s="119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</row>
    <row r="889" spans="3:16" s="25" customFormat="1" ht="18" customHeight="1" x14ac:dyDescent="0.25">
      <c r="C889" s="88"/>
      <c r="D889" s="119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</row>
    <row r="890" spans="3:16" s="25" customFormat="1" ht="18" customHeight="1" x14ac:dyDescent="0.25">
      <c r="C890" s="88"/>
      <c r="D890" s="119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</row>
    <row r="891" spans="3:16" s="25" customFormat="1" ht="18" customHeight="1" x14ac:dyDescent="0.25">
      <c r="C891" s="88"/>
      <c r="D891" s="119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</row>
    <row r="892" spans="3:16" s="25" customFormat="1" ht="18" customHeight="1" x14ac:dyDescent="0.25">
      <c r="C892" s="88"/>
      <c r="D892" s="119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</row>
    <row r="893" spans="3:16" s="25" customFormat="1" ht="18" customHeight="1" x14ac:dyDescent="0.25">
      <c r="C893" s="88"/>
      <c r="D893" s="119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</row>
    <row r="894" spans="3:16" s="25" customFormat="1" ht="18" customHeight="1" x14ac:dyDescent="0.25">
      <c r="C894" s="88"/>
      <c r="D894" s="119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</row>
    <row r="895" spans="3:16" s="25" customFormat="1" ht="18" customHeight="1" x14ac:dyDescent="0.25">
      <c r="C895" s="88"/>
      <c r="D895" s="119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</row>
    <row r="896" spans="3:16" s="25" customFormat="1" ht="18" customHeight="1" x14ac:dyDescent="0.25">
      <c r="C896" s="88"/>
      <c r="D896" s="119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</row>
    <row r="897" spans="3:16" s="25" customFormat="1" ht="18" customHeight="1" x14ac:dyDescent="0.25">
      <c r="C897" s="88"/>
      <c r="D897" s="119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</row>
    <row r="898" spans="3:16" s="25" customFormat="1" ht="18" customHeight="1" x14ac:dyDescent="0.25">
      <c r="C898" s="88"/>
      <c r="D898" s="119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</row>
    <row r="899" spans="3:16" s="25" customFormat="1" ht="18" customHeight="1" x14ac:dyDescent="0.25">
      <c r="C899" s="88"/>
      <c r="D899" s="119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</row>
    <row r="900" spans="3:16" s="25" customFormat="1" ht="18" customHeight="1" x14ac:dyDescent="0.25">
      <c r="C900" s="88"/>
      <c r="D900" s="119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</row>
    <row r="901" spans="3:16" s="25" customFormat="1" ht="18" customHeight="1" x14ac:dyDescent="0.25">
      <c r="C901" s="88"/>
      <c r="D901" s="119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</row>
    <row r="902" spans="3:16" s="25" customFormat="1" ht="18" customHeight="1" x14ac:dyDescent="0.25">
      <c r="C902" s="88"/>
      <c r="D902" s="119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</row>
    <row r="903" spans="3:16" s="25" customFormat="1" ht="18" customHeight="1" x14ac:dyDescent="0.25">
      <c r="C903" s="88"/>
      <c r="D903" s="119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</row>
    <row r="904" spans="3:16" s="25" customFormat="1" ht="18" customHeight="1" x14ac:dyDescent="0.25">
      <c r="C904" s="88"/>
      <c r="D904" s="119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</row>
    <row r="905" spans="3:16" s="25" customFormat="1" ht="18" customHeight="1" x14ac:dyDescent="0.25">
      <c r="C905" s="88"/>
      <c r="D905" s="119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</row>
    <row r="906" spans="3:16" s="25" customFormat="1" ht="18" customHeight="1" x14ac:dyDescent="0.25">
      <c r="C906" s="88"/>
      <c r="D906" s="119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</row>
    <row r="907" spans="3:16" s="25" customFormat="1" ht="18" customHeight="1" x14ac:dyDescent="0.25">
      <c r="C907" s="88"/>
      <c r="D907" s="119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</row>
    <row r="908" spans="3:16" s="25" customFormat="1" ht="18" customHeight="1" x14ac:dyDescent="0.25">
      <c r="C908" s="88"/>
      <c r="D908" s="119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</row>
    <row r="909" spans="3:16" s="25" customFormat="1" ht="18" customHeight="1" x14ac:dyDescent="0.25">
      <c r="C909" s="88"/>
      <c r="D909" s="119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</row>
    <row r="910" spans="3:16" s="25" customFormat="1" ht="18" customHeight="1" x14ac:dyDescent="0.25">
      <c r="C910" s="88"/>
      <c r="D910" s="119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</row>
    <row r="911" spans="3:16" s="25" customFormat="1" ht="18" customHeight="1" x14ac:dyDescent="0.25">
      <c r="C911" s="88"/>
      <c r="D911" s="119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</row>
    <row r="912" spans="3:16" s="25" customFormat="1" ht="18" customHeight="1" x14ac:dyDescent="0.25">
      <c r="C912" s="88"/>
      <c r="D912" s="119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</row>
    <row r="913" spans="3:16" s="25" customFormat="1" ht="18" customHeight="1" x14ac:dyDescent="0.25">
      <c r="C913" s="88"/>
      <c r="D913" s="119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</row>
    <row r="914" spans="3:16" s="25" customFormat="1" ht="18" customHeight="1" x14ac:dyDescent="0.25">
      <c r="C914" s="88"/>
      <c r="D914" s="119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</row>
    <row r="915" spans="3:16" s="25" customFormat="1" ht="18" customHeight="1" x14ac:dyDescent="0.25">
      <c r="C915" s="88"/>
      <c r="D915" s="119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</row>
    <row r="916" spans="3:16" s="25" customFormat="1" ht="18" customHeight="1" x14ac:dyDescent="0.25">
      <c r="C916" s="88"/>
      <c r="D916" s="119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</row>
    <row r="917" spans="3:16" s="25" customFormat="1" ht="18" customHeight="1" x14ac:dyDescent="0.25">
      <c r="C917" s="88"/>
      <c r="D917" s="119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</row>
    <row r="918" spans="3:16" s="25" customFormat="1" ht="18" customHeight="1" x14ac:dyDescent="0.25">
      <c r="C918" s="88"/>
      <c r="D918" s="119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</row>
    <row r="919" spans="3:16" s="25" customFormat="1" ht="18" customHeight="1" x14ac:dyDescent="0.25">
      <c r="C919" s="88"/>
      <c r="D919" s="119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</row>
    <row r="920" spans="3:16" s="25" customFormat="1" ht="18" customHeight="1" x14ac:dyDescent="0.25">
      <c r="C920" s="88"/>
      <c r="D920" s="119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</row>
    <row r="921" spans="3:16" s="25" customFormat="1" ht="18" customHeight="1" x14ac:dyDescent="0.25">
      <c r="C921" s="88"/>
      <c r="D921" s="119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</row>
    <row r="922" spans="3:16" s="25" customFormat="1" ht="18" customHeight="1" x14ac:dyDescent="0.25">
      <c r="C922" s="88"/>
      <c r="D922" s="119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</row>
    <row r="923" spans="3:16" s="25" customFormat="1" ht="18" customHeight="1" x14ac:dyDescent="0.25">
      <c r="C923" s="88"/>
      <c r="D923" s="119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</row>
    <row r="924" spans="3:16" s="25" customFormat="1" ht="18" customHeight="1" x14ac:dyDescent="0.25">
      <c r="C924" s="88"/>
      <c r="D924" s="119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</row>
    <row r="925" spans="3:16" s="25" customFormat="1" ht="18" customHeight="1" x14ac:dyDescent="0.25">
      <c r="C925" s="88"/>
      <c r="D925" s="119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</row>
    <row r="926" spans="3:16" s="25" customFormat="1" ht="18" customHeight="1" x14ac:dyDescent="0.25">
      <c r="C926" s="88"/>
      <c r="D926" s="119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</row>
    <row r="927" spans="3:16" s="25" customFormat="1" ht="18" customHeight="1" x14ac:dyDescent="0.25">
      <c r="C927" s="88"/>
      <c r="D927" s="119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</row>
    <row r="928" spans="3:16" s="25" customFormat="1" ht="18" customHeight="1" x14ac:dyDescent="0.25">
      <c r="C928" s="88"/>
      <c r="D928" s="119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</row>
    <row r="929" spans="3:16" s="25" customFormat="1" ht="18" customHeight="1" x14ac:dyDescent="0.25">
      <c r="C929" s="88"/>
      <c r="D929" s="119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</row>
    <row r="930" spans="3:16" s="25" customFormat="1" ht="18" customHeight="1" x14ac:dyDescent="0.25">
      <c r="C930" s="88"/>
      <c r="D930" s="119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</row>
    <row r="931" spans="3:16" s="25" customFormat="1" ht="18" customHeight="1" x14ac:dyDescent="0.25">
      <c r="C931" s="88"/>
      <c r="D931" s="119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</row>
    <row r="932" spans="3:16" s="25" customFormat="1" ht="18" customHeight="1" x14ac:dyDescent="0.25">
      <c r="C932" s="88"/>
      <c r="D932" s="119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</row>
    <row r="933" spans="3:16" s="25" customFormat="1" ht="18" customHeight="1" x14ac:dyDescent="0.25">
      <c r="C933" s="88"/>
      <c r="D933" s="119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</row>
    <row r="934" spans="3:16" s="25" customFormat="1" ht="18" customHeight="1" x14ac:dyDescent="0.25">
      <c r="C934" s="88"/>
      <c r="D934" s="119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</row>
    <row r="935" spans="3:16" s="25" customFormat="1" ht="18" customHeight="1" x14ac:dyDescent="0.25">
      <c r="C935" s="88"/>
      <c r="D935" s="119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</row>
    <row r="936" spans="3:16" s="25" customFormat="1" ht="18" customHeight="1" x14ac:dyDescent="0.25">
      <c r="C936" s="88"/>
      <c r="D936" s="119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</row>
    <row r="937" spans="3:16" s="25" customFormat="1" ht="18" customHeight="1" x14ac:dyDescent="0.25">
      <c r="C937" s="88"/>
      <c r="D937" s="119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</row>
    <row r="938" spans="3:16" s="25" customFormat="1" ht="18" customHeight="1" x14ac:dyDescent="0.25">
      <c r="C938" s="88"/>
      <c r="D938" s="119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</row>
    <row r="939" spans="3:16" s="25" customFormat="1" ht="18" customHeight="1" x14ac:dyDescent="0.25">
      <c r="C939" s="88"/>
      <c r="D939" s="119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</row>
    <row r="940" spans="3:16" s="25" customFormat="1" ht="18" customHeight="1" x14ac:dyDescent="0.25">
      <c r="C940" s="88"/>
      <c r="D940" s="119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</row>
    <row r="941" spans="3:16" s="25" customFormat="1" ht="18" customHeight="1" x14ac:dyDescent="0.25">
      <c r="C941" s="88"/>
      <c r="D941" s="119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</row>
    <row r="942" spans="3:16" s="25" customFormat="1" ht="18" customHeight="1" x14ac:dyDescent="0.25">
      <c r="C942" s="88"/>
      <c r="D942" s="119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</row>
    <row r="943" spans="3:16" s="25" customFormat="1" ht="18" customHeight="1" x14ac:dyDescent="0.25">
      <c r="C943" s="88"/>
      <c r="D943" s="119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</row>
    <row r="944" spans="3:16" s="25" customFormat="1" ht="18" customHeight="1" x14ac:dyDescent="0.25">
      <c r="C944" s="88"/>
      <c r="D944" s="119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</row>
    <row r="945" spans="3:16" s="25" customFormat="1" ht="18" customHeight="1" x14ac:dyDescent="0.25">
      <c r="C945" s="88"/>
      <c r="D945" s="119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</row>
    <row r="946" spans="3:16" s="25" customFormat="1" ht="18" customHeight="1" x14ac:dyDescent="0.25">
      <c r="C946" s="88"/>
      <c r="D946" s="119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</row>
    <row r="947" spans="3:16" s="25" customFormat="1" ht="18" customHeight="1" x14ac:dyDescent="0.25">
      <c r="C947" s="88"/>
      <c r="D947" s="119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</row>
    <row r="948" spans="3:16" s="25" customFormat="1" ht="18" customHeight="1" x14ac:dyDescent="0.25">
      <c r="C948" s="88"/>
      <c r="D948" s="119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</row>
    <row r="949" spans="3:16" s="25" customFormat="1" ht="18" customHeight="1" x14ac:dyDescent="0.25">
      <c r="C949" s="88"/>
      <c r="D949" s="119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</row>
    <row r="950" spans="3:16" s="25" customFormat="1" ht="18" customHeight="1" x14ac:dyDescent="0.25">
      <c r="C950" s="88"/>
      <c r="D950" s="119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</row>
    <row r="951" spans="3:16" s="25" customFormat="1" ht="18" customHeight="1" x14ac:dyDescent="0.25">
      <c r="C951" s="88"/>
      <c r="D951" s="119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</row>
    <row r="952" spans="3:16" s="25" customFormat="1" ht="18" customHeight="1" x14ac:dyDescent="0.25">
      <c r="C952" s="88"/>
      <c r="D952" s="119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</row>
    <row r="953" spans="3:16" s="25" customFormat="1" ht="18" customHeight="1" x14ac:dyDescent="0.25">
      <c r="C953" s="88"/>
      <c r="D953" s="119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</row>
    <row r="954" spans="3:16" s="25" customFormat="1" ht="18" customHeight="1" x14ac:dyDescent="0.25">
      <c r="C954" s="88"/>
      <c r="D954" s="119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</row>
    <row r="955" spans="3:16" s="25" customFormat="1" ht="18" customHeight="1" x14ac:dyDescent="0.25">
      <c r="C955" s="88"/>
      <c r="D955" s="119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</row>
    <row r="956" spans="3:16" s="25" customFormat="1" ht="18" customHeight="1" x14ac:dyDescent="0.25">
      <c r="C956" s="88"/>
      <c r="D956" s="119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</row>
    <row r="957" spans="3:16" s="25" customFormat="1" ht="18" customHeight="1" x14ac:dyDescent="0.25">
      <c r="C957" s="88"/>
      <c r="D957" s="119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</row>
    <row r="958" spans="3:16" s="25" customFormat="1" ht="18" customHeight="1" x14ac:dyDescent="0.25">
      <c r="C958" s="88"/>
      <c r="D958" s="119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</row>
    <row r="959" spans="3:16" s="25" customFormat="1" ht="18" customHeight="1" x14ac:dyDescent="0.25">
      <c r="C959" s="88"/>
      <c r="D959" s="119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</row>
    <row r="960" spans="3:16" s="25" customFormat="1" ht="18" customHeight="1" x14ac:dyDescent="0.25">
      <c r="C960" s="88"/>
      <c r="D960" s="119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</row>
    <row r="961" spans="3:16" s="25" customFormat="1" ht="18" customHeight="1" x14ac:dyDescent="0.25">
      <c r="C961" s="88"/>
      <c r="D961" s="119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</row>
    <row r="962" spans="3:16" s="25" customFormat="1" ht="18" customHeight="1" x14ac:dyDescent="0.25">
      <c r="C962" s="88"/>
      <c r="D962" s="119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</row>
    <row r="963" spans="3:16" s="25" customFormat="1" ht="18" customHeight="1" x14ac:dyDescent="0.25">
      <c r="C963" s="88"/>
      <c r="D963" s="119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</row>
    <row r="964" spans="3:16" s="25" customFormat="1" ht="18" customHeight="1" x14ac:dyDescent="0.25">
      <c r="C964" s="88"/>
      <c r="D964" s="119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</row>
    <row r="965" spans="3:16" s="25" customFormat="1" ht="18" customHeight="1" x14ac:dyDescent="0.25">
      <c r="C965" s="88"/>
      <c r="D965" s="119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</row>
    <row r="966" spans="3:16" s="25" customFormat="1" ht="18" customHeight="1" x14ac:dyDescent="0.25">
      <c r="C966" s="88"/>
      <c r="D966" s="119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</row>
    <row r="967" spans="3:16" s="25" customFormat="1" ht="18" customHeight="1" x14ac:dyDescent="0.25">
      <c r="C967" s="88"/>
      <c r="D967" s="119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</row>
    <row r="968" spans="3:16" s="25" customFormat="1" ht="18" customHeight="1" x14ac:dyDescent="0.25">
      <c r="C968" s="88"/>
      <c r="D968" s="119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</row>
    <row r="969" spans="3:16" s="25" customFormat="1" ht="18" customHeight="1" x14ac:dyDescent="0.25">
      <c r="C969" s="88"/>
      <c r="D969" s="119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</row>
    <row r="970" spans="3:16" s="25" customFormat="1" ht="18" customHeight="1" x14ac:dyDescent="0.25">
      <c r="C970" s="88"/>
      <c r="D970" s="119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</row>
    <row r="971" spans="3:16" s="25" customFormat="1" ht="18" customHeight="1" x14ac:dyDescent="0.25">
      <c r="C971" s="88"/>
      <c r="D971" s="119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</row>
    <row r="972" spans="3:16" s="25" customFormat="1" ht="18" customHeight="1" x14ac:dyDescent="0.25">
      <c r="C972" s="88"/>
      <c r="D972" s="119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</row>
    <row r="973" spans="3:16" s="25" customFormat="1" ht="18" customHeight="1" x14ac:dyDescent="0.25">
      <c r="C973" s="88"/>
      <c r="D973" s="119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</row>
    <row r="974" spans="3:16" s="25" customFormat="1" ht="18" customHeight="1" x14ac:dyDescent="0.25">
      <c r="C974" s="88"/>
      <c r="D974" s="119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</row>
    <row r="975" spans="3:16" s="25" customFormat="1" ht="18" customHeight="1" x14ac:dyDescent="0.25">
      <c r="C975" s="88"/>
      <c r="D975" s="119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</row>
    <row r="976" spans="3:16" s="25" customFormat="1" ht="18" customHeight="1" x14ac:dyDescent="0.25">
      <c r="C976" s="88"/>
      <c r="D976" s="119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</row>
    <row r="977" spans="3:16" s="25" customFormat="1" ht="18" customHeight="1" x14ac:dyDescent="0.25">
      <c r="C977" s="88"/>
      <c r="D977" s="119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</row>
    <row r="978" spans="3:16" s="25" customFormat="1" ht="18" customHeight="1" x14ac:dyDescent="0.25">
      <c r="C978" s="88"/>
      <c r="D978" s="119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</row>
    <row r="979" spans="3:16" s="25" customFormat="1" ht="18" customHeight="1" x14ac:dyDescent="0.25">
      <c r="C979" s="88"/>
      <c r="D979" s="119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</row>
    <row r="980" spans="3:16" s="25" customFormat="1" ht="18" customHeight="1" x14ac:dyDescent="0.25">
      <c r="C980" s="88"/>
      <c r="D980" s="119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</row>
    <row r="981" spans="3:16" s="25" customFormat="1" ht="18" customHeight="1" x14ac:dyDescent="0.25">
      <c r="C981" s="88"/>
      <c r="D981" s="119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</row>
    <row r="982" spans="3:16" s="25" customFormat="1" ht="18" customHeight="1" x14ac:dyDescent="0.25">
      <c r="C982" s="88"/>
      <c r="D982" s="119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</row>
    <row r="983" spans="3:16" s="25" customFormat="1" ht="18" customHeight="1" x14ac:dyDescent="0.25">
      <c r="C983" s="88"/>
      <c r="D983" s="119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</row>
    <row r="984" spans="3:16" s="25" customFormat="1" ht="18" customHeight="1" x14ac:dyDescent="0.25">
      <c r="C984" s="88"/>
      <c r="D984" s="119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</row>
    <row r="985" spans="3:16" s="25" customFormat="1" ht="18" customHeight="1" x14ac:dyDescent="0.25">
      <c r="C985" s="88"/>
      <c r="D985" s="119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</row>
    <row r="986" spans="3:16" s="25" customFormat="1" ht="18" customHeight="1" x14ac:dyDescent="0.25">
      <c r="C986" s="88"/>
      <c r="D986" s="119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</row>
    <row r="987" spans="3:16" s="25" customFormat="1" ht="18" customHeight="1" x14ac:dyDescent="0.25">
      <c r="C987" s="88"/>
      <c r="D987" s="119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</row>
    <row r="988" spans="3:16" s="25" customFormat="1" ht="18" customHeight="1" x14ac:dyDescent="0.25">
      <c r="C988" s="88"/>
      <c r="D988" s="119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</row>
    <row r="989" spans="3:16" s="25" customFormat="1" ht="18" customHeight="1" x14ac:dyDescent="0.25">
      <c r="C989" s="88"/>
      <c r="D989" s="119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</row>
    <row r="990" spans="3:16" s="25" customFormat="1" ht="18" customHeight="1" x14ac:dyDescent="0.25">
      <c r="C990" s="88"/>
      <c r="D990" s="119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</row>
    <row r="991" spans="3:16" s="25" customFormat="1" ht="18" customHeight="1" x14ac:dyDescent="0.25">
      <c r="C991" s="88"/>
      <c r="D991" s="119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</row>
    <row r="992" spans="3:16" s="25" customFormat="1" ht="18" customHeight="1" x14ac:dyDescent="0.25">
      <c r="C992" s="88"/>
      <c r="D992" s="119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</row>
    <row r="993" spans="3:16" s="25" customFormat="1" ht="18" customHeight="1" x14ac:dyDescent="0.25">
      <c r="C993" s="88"/>
      <c r="D993" s="119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</row>
    <row r="994" spans="3:16" s="25" customFormat="1" ht="18" customHeight="1" x14ac:dyDescent="0.25">
      <c r="C994" s="88"/>
      <c r="D994" s="119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</row>
    <row r="995" spans="3:16" s="25" customFormat="1" ht="18" customHeight="1" x14ac:dyDescent="0.25">
      <c r="C995" s="88"/>
      <c r="D995" s="119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</row>
    <row r="996" spans="3:16" s="25" customFormat="1" ht="18" customHeight="1" x14ac:dyDescent="0.25">
      <c r="C996" s="88"/>
      <c r="D996" s="119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</row>
    <row r="997" spans="3:16" s="25" customFormat="1" ht="18" customHeight="1" x14ac:dyDescent="0.25">
      <c r="C997" s="88"/>
      <c r="D997" s="119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</row>
    <row r="998" spans="3:16" s="25" customFormat="1" ht="18" customHeight="1" x14ac:dyDescent="0.25">
      <c r="C998" s="88"/>
      <c r="D998" s="119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</row>
    <row r="999" spans="3:16" s="25" customFormat="1" ht="18" customHeight="1" x14ac:dyDescent="0.25">
      <c r="C999" s="88"/>
      <c r="D999" s="119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</row>
    <row r="1000" spans="3:16" s="25" customFormat="1" ht="18" customHeight="1" x14ac:dyDescent="0.25">
      <c r="C1000" s="88"/>
      <c r="D1000" s="119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</row>
    <row r="1001" spans="3:16" s="25" customFormat="1" ht="18" customHeight="1" x14ac:dyDescent="0.25">
      <c r="C1001" s="88"/>
      <c r="D1001" s="119"/>
      <c r="E1001" s="120"/>
      <c r="F1001" s="120"/>
      <c r="G1001" s="120"/>
      <c r="H1001" s="120"/>
      <c r="I1001" s="120"/>
      <c r="J1001" s="120"/>
      <c r="K1001" s="120"/>
      <c r="L1001" s="120"/>
      <c r="M1001" s="120"/>
      <c r="N1001" s="120"/>
      <c r="O1001" s="120"/>
      <c r="P1001" s="120"/>
    </row>
    <row r="1002" spans="3:16" s="25" customFormat="1" ht="18" customHeight="1" x14ac:dyDescent="0.25">
      <c r="C1002" s="88"/>
      <c r="D1002" s="119"/>
      <c r="E1002" s="120"/>
      <c r="F1002" s="120"/>
      <c r="G1002" s="120"/>
      <c r="H1002" s="120"/>
      <c r="I1002" s="120"/>
      <c r="J1002" s="120"/>
      <c r="K1002" s="120"/>
      <c r="L1002" s="120"/>
      <c r="M1002" s="120"/>
      <c r="N1002" s="120"/>
      <c r="O1002" s="120"/>
      <c r="P1002" s="120"/>
    </row>
    <row r="1003" spans="3:16" s="25" customFormat="1" ht="18" customHeight="1" x14ac:dyDescent="0.25">
      <c r="C1003" s="88"/>
      <c r="D1003" s="119"/>
      <c r="E1003" s="120"/>
      <c r="F1003" s="120"/>
      <c r="G1003" s="120"/>
      <c r="H1003" s="120"/>
      <c r="I1003" s="120"/>
      <c r="J1003" s="120"/>
      <c r="K1003" s="120"/>
      <c r="L1003" s="120"/>
      <c r="M1003" s="120"/>
      <c r="N1003" s="120"/>
      <c r="O1003" s="120"/>
      <c r="P1003" s="120"/>
    </row>
    <row r="1004" spans="3:16" s="25" customFormat="1" ht="18" customHeight="1" x14ac:dyDescent="0.25">
      <c r="C1004" s="88"/>
      <c r="D1004" s="119"/>
      <c r="E1004" s="120"/>
      <c r="F1004" s="120"/>
      <c r="G1004" s="120"/>
      <c r="H1004" s="120"/>
      <c r="I1004" s="120"/>
      <c r="J1004" s="120"/>
      <c r="K1004" s="120"/>
      <c r="L1004" s="120"/>
      <c r="M1004" s="120"/>
      <c r="N1004" s="120"/>
      <c r="O1004" s="120"/>
      <c r="P1004" s="120"/>
    </row>
    <row r="1005" spans="3:16" s="25" customFormat="1" ht="18" customHeight="1" x14ac:dyDescent="0.25">
      <c r="C1005" s="88"/>
      <c r="D1005" s="119"/>
      <c r="E1005" s="120"/>
      <c r="F1005" s="120"/>
      <c r="G1005" s="120"/>
      <c r="H1005" s="120"/>
      <c r="I1005" s="120"/>
      <c r="J1005" s="120"/>
      <c r="K1005" s="120"/>
      <c r="L1005" s="120"/>
      <c r="M1005" s="120"/>
      <c r="N1005" s="120"/>
      <c r="O1005" s="120"/>
      <c r="P1005" s="120"/>
    </row>
    <row r="1006" spans="3:16" s="25" customFormat="1" ht="18" customHeight="1" x14ac:dyDescent="0.25">
      <c r="C1006" s="88"/>
      <c r="D1006" s="119"/>
      <c r="E1006" s="120"/>
      <c r="F1006" s="120"/>
      <c r="G1006" s="120"/>
      <c r="H1006" s="120"/>
      <c r="I1006" s="120"/>
      <c r="J1006" s="120"/>
      <c r="K1006" s="120"/>
      <c r="L1006" s="120"/>
      <c r="M1006" s="120"/>
      <c r="N1006" s="120"/>
      <c r="O1006" s="120"/>
      <c r="P1006" s="120"/>
    </row>
    <row r="1007" spans="3:16" s="25" customFormat="1" ht="18" customHeight="1" x14ac:dyDescent="0.25">
      <c r="C1007" s="88"/>
      <c r="D1007" s="119"/>
      <c r="E1007" s="120"/>
      <c r="F1007" s="120"/>
      <c r="G1007" s="120"/>
      <c r="H1007" s="120"/>
      <c r="I1007" s="120"/>
      <c r="J1007" s="120"/>
      <c r="K1007" s="120"/>
      <c r="L1007" s="120"/>
      <c r="M1007" s="120"/>
      <c r="N1007" s="120"/>
      <c r="O1007" s="120"/>
      <c r="P1007" s="120"/>
    </row>
    <row r="1008" spans="3:16" s="25" customFormat="1" ht="18" customHeight="1" x14ac:dyDescent="0.25">
      <c r="C1008" s="88"/>
      <c r="D1008" s="119"/>
      <c r="E1008" s="120"/>
      <c r="F1008" s="120"/>
      <c r="G1008" s="120"/>
      <c r="H1008" s="120"/>
      <c r="I1008" s="120"/>
      <c r="J1008" s="120"/>
      <c r="K1008" s="120"/>
      <c r="L1008" s="120"/>
      <c r="M1008" s="120"/>
      <c r="N1008" s="120"/>
      <c r="O1008" s="120"/>
      <c r="P1008" s="120"/>
    </row>
    <row r="1009" spans="3:16" s="25" customFormat="1" ht="18" customHeight="1" x14ac:dyDescent="0.25">
      <c r="C1009" s="88"/>
      <c r="D1009" s="119"/>
      <c r="E1009" s="120"/>
      <c r="F1009" s="120"/>
      <c r="G1009" s="120"/>
      <c r="H1009" s="120"/>
      <c r="I1009" s="120"/>
      <c r="J1009" s="120"/>
      <c r="K1009" s="120"/>
      <c r="L1009" s="120"/>
      <c r="M1009" s="120"/>
      <c r="N1009" s="120"/>
      <c r="O1009" s="120"/>
      <c r="P1009" s="120"/>
    </row>
    <row r="1010" spans="3:16" s="25" customFormat="1" ht="18" customHeight="1" x14ac:dyDescent="0.25">
      <c r="C1010" s="88"/>
      <c r="D1010" s="119"/>
      <c r="E1010" s="120"/>
      <c r="F1010" s="120"/>
      <c r="G1010" s="120"/>
      <c r="H1010" s="120"/>
      <c r="I1010" s="120"/>
      <c r="J1010" s="120"/>
      <c r="K1010" s="120"/>
      <c r="L1010" s="120"/>
      <c r="M1010" s="120"/>
      <c r="N1010" s="120"/>
      <c r="O1010" s="120"/>
      <c r="P1010" s="120"/>
    </row>
    <row r="1011" spans="3:16" s="25" customFormat="1" ht="18" customHeight="1" x14ac:dyDescent="0.25">
      <c r="C1011" s="88"/>
      <c r="D1011" s="119"/>
      <c r="E1011" s="120"/>
      <c r="F1011" s="120"/>
      <c r="G1011" s="120"/>
      <c r="H1011" s="120"/>
      <c r="I1011" s="120"/>
      <c r="J1011" s="120"/>
      <c r="K1011" s="120"/>
      <c r="L1011" s="120"/>
      <c r="M1011" s="120"/>
      <c r="N1011" s="120"/>
      <c r="O1011" s="120"/>
      <c r="P1011" s="120"/>
    </row>
    <row r="1012" spans="3:16" s="25" customFormat="1" ht="18" customHeight="1" x14ac:dyDescent="0.25">
      <c r="C1012" s="88"/>
      <c r="D1012" s="119"/>
      <c r="E1012" s="120"/>
      <c r="F1012" s="120"/>
      <c r="G1012" s="120"/>
      <c r="H1012" s="120"/>
      <c r="I1012" s="120"/>
      <c r="J1012" s="120"/>
      <c r="K1012" s="120"/>
      <c r="L1012" s="120"/>
      <c r="M1012" s="120"/>
      <c r="N1012" s="120"/>
      <c r="O1012" s="120"/>
      <c r="P1012" s="120"/>
    </row>
    <row r="1013" spans="3:16" s="25" customFormat="1" ht="18" customHeight="1" x14ac:dyDescent="0.25">
      <c r="C1013" s="88"/>
      <c r="D1013" s="119"/>
      <c r="E1013" s="120"/>
      <c r="F1013" s="120"/>
      <c r="G1013" s="120"/>
      <c r="H1013" s="120"/>
      <c r="I1013" s="120"/>
      <c r="J1013" s="120"/>
      <c r="K1013" s="120"/>
      <c r="L1013" s="120"/>
      <c r="M1013" s="120"/>
      <c r="N1013" s="120"/>
      <c r="O1013" s="120"/>
      <c r="P1013" s="120"/>
    </row>
    <row r="1014" spans="3:16" s="25" customFormat="1" ht="18" customHeight="1" x14ac:dyDescent="0.25">
      <c r="C1014" s="88"/>
      <c r="D1014" s="119"/>
      <c r="E1014" s="120"/>
      <c r="F1014" s="120"/>
      <c r="G1014" s="120"/>
      <c r="H1014" s="120"/>
      <c r="I1014" s="120"/>
      <c r="J1014" s="120"/>
      <c r="K1014" s="120"/>
      <c r="L1014" s="120"/>
      <c r="M1014" s="120"/>
      <c r="N1014" s="120"/>
      <c r="O1014" s="120"/>
      <c r="P1014" s="120"/>
    </row>
    <row r="1015" spans="3:16" s="25" customFormat="1" ht="18" customHeight="1" x14ac:dyDescent="0.25">
      <c r="C1015" s="88"/>
      <c r="D1015" s="119"/>
      <c r="E1015" s="120"/>
      <c r="F1015" s="120"/>
      <c r="G1015" s="120"/>
      <c r="H1015" s="120"/>
      <c r="I1015" s="120"/>
      <c r="J1015" s="120"/>
      <c r="K1015" s="120"/>
      <c r="L1015" s="120"/>
      <c r="M1015" s="120"/>
      <c r="N1015" s="120"/>
      <c r="O1015" s="120"/>
      <c r="P1015" s="120"/>
    </row>
    <row r="1016" spans="3:16" s="25" customFormat="1" ht="18" customHeight="1" x14ac:dyDescent="0.25">
      <c r="C1016" s="88"/>
      <c r="D1016" s="119"/>
      <c r="E1016" s="120"/>
      <c r="F1016" s="120"/>
      <c r="G1016" s="120"/>
      <c r="H1016" s="120"/>
      <c r="I1016" s="120"/>
      <c r="J1016" s="120"/>
      <c r="K1016" s="120"/>
      <c r="L1016" s="120"/>
      <c r="M1016" s="120"/>
      <c r="N1016" s="120"/>
      <c r="O1016" s="120"/>
      <c r="P1016" s="120"/>
    </row>
    <row r="1017" spans="3:16" s="25" customFormat="1" ht="18" customHeight="1" x14ac:dyDescent="0.25">
      <c r="C1017" s="88"/>
      <c r="D1017" s="119"/>
      <c r="E1017" s="120"/>
      <c r="F1017" s="120"/>
      <c r="G1017" s="120"/>
      <c r="H1017" s="120"/>
      <c r="I1017" s="120"/>
      <c r="J1017" s="120"/>
      <c r="K1017" s="120"/>
      <c r="L1017" s="120"/>
      <c r="M1017" s="120"/>
      <c r="N1017" s="120"/>
      <c r="O1017" s="120"/>
      <c r="P1017" s="120"/>
    </row>
    <row r="1018" spans="3:16" s="25" customFormat="1" ht="18" customHeight="1" x14ac:dyDescent="0.25">
      <c r="C1018" s="88"/>
      <c r="D1018" s="119"/>
      <c r="E1018" s="120"/>
      <c r="F1018" s="120"/>
      <c r="G1018" s="120"/>
      <c r="H1018" s="120"/>
      <c r="I1018" s="120"/>
      <c r="J1018" s="120"/>
      <c r="K1018" s="120"/>
      <c r="L1018" s="120"/>
      <c r="M1018" s="120"/>
      <c r="N1018" s="120"/>
      <c r="O1018" s="120"/>
      <c r="P1018" s="120"/>
    </row>
    <row r="1019" spans="3:16" s="25" customFormat="1" ht="18" customHeight="1" x14ac:dyDescent="0.25">
      <c r="C1019" s="88"/>
      <c r="D1019" s="119"/>
      <c r="E1019" s="120"/>
      <c r="F1019" s="120"/>
      <c r="G1019" s="120"/>
      <c r="H1019" s="120"/>
      <c r="I1019" s="120"/>
      <c r="J1019" s="120"/>
      <c r="K1019" s="120"/>
      <c r="L1019" s="120"/>
      <c r="M1019" s="120"/>
      <c r="N1019" s="120"/>
      <c r="O1019" s="120"/>
      <c r="P1019" s="120"/>
    </row>
    <row r="1020" spans="3:16" s="25" customFormat="1" ht="18" customHeight="1" x14ac:dyDescent="0.25">
      <c r="C1020" s="88"/>
      <c r="D1020" s="119"/>
      <c r="E1020" s="120"/>
      <c r="F1020" s="120"/>
      <c r="G1020" s="120"/>
      <c r="H1020" s="120"/>
      <c r="I1020" s="120"/>
      <c r="J1020" s="120"/>
      <c r="K1020" s="120"/>
      <c r="L1020" s="120"/>
      <c r="M1020" s="120"/>
      <c r="N1020" s="120"/>
      <c r="O1020" s="120"/>
      <c r="P1020" s="120"/>
    </row>
    <row r="1021" spans="3:16" s="25" customFormat="1" ht="18" customHeight="1" x14ac:dyDescent="0.25">
      <c r="C1021" s="88"/>
      <c r="D1021" s="119"/>
      <c r="E1021" s="120"/>
      <c r="F1021" s="120"/>
      <c r="G1021" s="120"/>
      <c r="H1021" s="120"/>
      <c r="I1021" s="120"/>
      <c r="J1021" s="120"/>
      <c r="K1021" s="120"/>
      <c r="L1021" s="120"/>
      <c r="M1021" s="120"/>
      <c r="N1021" s="120"/>
      <c r="O1021" s="120"/>
      <c r="P1021" s="120"/>
    </row>
    <row r="1022" spans="3:16" s="25" customFormat="1" ht="18" customHeight="1" x14ac:dyDescent="0.25">
      <c r="C1022" s="88"/>
      <c r="D1022" s="119"/>
      <c r="E1022" s="120"/>
      <c r="F1022" s="120"/>
      <c r="G1022" s="120"/>
      <c r="H1022" s="120"/>
      <c r="I1022" s="120"/>
      <c r="J1022" s="120"/>
      <c r="K1022" s="120"/>
      <c r="L1022" s="120"/>
      <c r="M1022" s="120"/>
      <c r="N1022" s="120"/>
      <c r="O1022" s="120"/>
      <c r="P1022" s="120"/>
    </row>
    <row r="1023" spans="3:16" s="25" customFormat="1" ht="18" customHeight="1" x14ac:dyDescent="0.25">
      <c r="C1023" s="88"/>
      <c r="D1023" s="119"/>
      <c r="E1023" s="120"/>
      <c r="F1023" s="120"/>
      <c r="G1023" s="120"/>
      <c r="H1023" s="120"/>
      <c r="I1023" s="120"/>
      <c r="J1023" s="120"/>
      <c r="K1023" s="120"/>
      <c r="L1023" s="120"/>
      <c r="M1023" s="120"/>
      <c r="N1023" s="120"/>
      <c r="O1023" s="120"/>
      <c r="P1023" s="120"/>
    </row>
    <row r="1024" spans="3:16" s="25" customFormat="1" ht="18" customHeight="1" x14ac:dyDescent="0.25">
      <c r="C1024" s="88"/>
      <c r="D1024" s="119"/>
      <c r="E1024" s="120"/>
      <c r="F1024" s="120"/>
      <c r="G1024" s="120"/>
      <c r="H1024" s="120"/>
      <c r="I1024" s="120"/>
      <c r="J1024" s="120"/>
      <c r="K1024" s="120"/>
      <c r="L1024" s="120"/>
      <c r="M1024" s="120"/>
      <c r="N1024" s="120"/>
      <c r="O1024" s="120"/>
      <c r="P1024" s="120"/>
    </row>
    <row r="1025" spans="3:16" s="25" customFormat="1" ht="18" customHeight="1" x14ac:dyDescent="0.25">
      <c r="C1025" s="88"/>
      <c r="D1025" s="119"/>
      <c r="E1025" s="120"/>
      <c r="F1025" s="120"/>
      <c r="G1025" s="120"/>
      <c r="H1025" s="120"/>
      <c r="I1025" s="120"/>
      <c r="J1025" s="120"/>
      <c r="K1025" s="120"/>
      <c r="L1025" s="120"/>
      <c r="M1025" s="120"/>
      <c r="N1025" s="120"/>
      <c r="O1025" s="120"/>
      <c r="P1025" s="120"/>
    </row>
    <row r="1026" spans="3:16" s="25" customFormat="1" ht="18" customHeight="1" x14ac:dyDescent="0.25">
      <c r="C1026" s="88"/>
      <c r="D1026" s="119"/>
      <c r="E1026" s="120"/>
      <c r="F1026" s="120"/>
      <c r="G1026" s="120"/>
      <c r="H1026" s="120"/>
      <c r="I1026" s="120"/>
      <c r="J1026" s="120"/>
      <c r="K1026" s="120"/>
      <c r="L1026" s="120"/>
      <c r="M1026" s="120"/>
      <c r="N1026" s="120"/>
      <c r="O1026" s="120"/>
      <c r="P1026" s="120"/>
    </row>
    <row r="1027" spans="3:16" s="25" customFormat="1" ht="18" customHeight="1" x14ac:dyDescent="0.25">
      <c r="C1027" s="88"/>
      <c r="D1027" s="119"/>
      <c r="E1027" s="120"/>
      <c r="F1027" s="120"/>
      <c r="G1027" s="120"/>
      <c r="H1027" s="120"/>
      <c r="I1027" s="120"/>
      <c r="J1027" s="120"/>
      <c r="K1027" s="120"/>
      <c r="L1027" s="120"/>
      <c r="M1027" s="120"/>
      <c r="N1027" s="120"/>
      <c r="O1027" s="120"/>
      <c r="P1027" s="120"/>
    </row>
    <row r="1028" spans="3:16" s="25" customFormat="1" ht="18" customHeight="1" x14ac:dyDescent="0.25">
      <c r="C1028" s="88"/>
      <c r="D1028" s="119"/>
      <c r="E1028" s="120"/>
      <c r="F1028" s="120"/>
      <c r="G1028" s="120"/>
      <c r="H1028" s="120"/>
      <c r="I1028" s="120"/>
      <c r="J1028" s="120"/>
      <c r="K1028" s="120"/>
      <c r="L1028" s="120"/>
      <c r="M1028" s="120"/>
      <c r="N1028" s="120"/>
      <c r="O1028" s="120"/>
      <c r="P1028" s="120"/>
    </row>
    <row r="1029" spans="3:16" s="25" customFormat="1" ht="18" customHeight="1" x14ac:dyDescent="0.25">
      <c r="C1029" s="88"/>
      <c r="D1029" s="119"/>
      <c r="E1029" s="120"/>
      <c r="F1029" s="120"/>
      <c r="G1029" s="120"/>
      <c r="H1029" s="120"/>
      <c r="I1029" s="120"/>
      <c r="J1029" s="120"/>
      <c r="K1029" s="120"/>
      <c r="L1029" s="120"/>
      <c r="M1029" s="120"/>
      <c r="N1029" s="120"/>
      <c r="O1029" s="120"/>
      <c r="P1029" s="120"/>
    </row>
    <row r="1030" spans="3:16" s="25" customFormat="1" ht="18" customHeight="1" x14ac:dyDescent="0.25">
      <c r="C1030" s="88"/>
      <c r="D1030" s="119"/>
      <c r="E1030" s="120"/>
      <c r="F1030" s="120"/>
      <c r="G1030" s="120"/>
      <c r="H1030" s="120"/>
      <c r="I1030" s="120"/>
      <c r="J1030" s="120"/>
      <c r="K1030" s="120"/>
      <c r="L1030" s="120"/>
      <c r="M1030" s="120"/>
      <c r="N1030" s="120"/>
      <c r="O1030" s="120"/>
      <c r="P1030" s="120"/>
    </row>
    <row r="1031" spans="3:16" s="25" customFormat="1" ht="18" customHeight="1" x14ac:dyDescent="0.25">
      <c r="C1031" s="88"/>
      <c r="D1031" s="119"/>
      <c r="E1031" s="120"/>
      <c r="F1031" s="120"/>
      <c r="G1031" s="120"/>
      <c r="H1031" s="120"/>
      <c r="I1031" s="120"/>
      <c r="J1031" s="120"/>
      <c r="K1031" s="120"/>
      <c r="L1031" s="120"/>
      <c r="M1031" s="120"/>
      <c r="N1031" s="120"/>
      <c r="O1031" s="120"/>
      <c r="P1031" s="120"/>
    </row>
    <row r="1032" spans="3:16" s="25" customFormat="1" ht="18" customHeight="1" x14ac:dyDescent="0.25">
      <c r="C1032" s="88"/>
      <c r="D1032" s="119"/>
      <c r="E1032" s="120"/>
      <c r="F1032" s="120"/>
      <c r="G1032" s="120"/>
      <c r="H1032" s="120"/>
      <c r="I1032" s="120"/>
      <c r="J1032" s="120"/>
      <c r="K1032" s="120"/>
      <c r="L1032" s="120"/>
      <c r="M1032" s="120"/>
      <c r="N1032" s="120"/>
      <c r="O1032" s="120"/>
      <c r="P1032" s="120"/>
    </row>
    <row r="1033" spans="3:16" s="25" customFormat="1" ht="18" customHeight="1" x14ac:dyDescent="0.25">
      <c r="C1033" s="88"/>
      <c r="D1033" s="119"/>
      <c r="E1033" s="120"/>
      <c r="F1033" s="120"/>
      <c r="G1033" s="120"/>
      <c r="H1033" s="120"/>
      <c r="I1033" s="120"/>
      <c r="J1033" s="120"/>
      <c r="K1033" s="120"/>
      <c r="L1033" s="120"/>
      <c r="M1033" s="120"/>
      <c r="N1033" s="120"/>
      <c r="O1033" s="120"/>
      <c r="P1033" s="120"/>
    </row>
    <row r="1034" spans="3:16" s="25" customFormat="1" ht="18" customHeight="1" x14ac:dyDescent="0.25">
      <c r="C1034" s="88"/>
      <c r="D1034" s="119"/>
      <c r="E1034" s="120"/>
      <c r="F1034" s="120"/>
      <c r="G1034" s="120"/>
      <c r="H1034" s="120"/>
      <c r="I1034" s="120"/>
      <c r="J1034" s="120"/>
      <c r="K1034" s="120"/>
      <c r="L1034" s="120"/>
      <c r="M1034" s="120"/>
      <c r="N1034" s="120"/>
      <c r="O1034" s="120"/>
      <c r="P1034" s="120"/>
    </row>
    <row r="1035" spans="3:16" s="25" customFormat="1" ht="18" customHeight="1" x14ac:dyDescent="0.25">
      <c r="C1035" s="88"/>
      <c r="D1035" s="119"/>
      <c r="E1035" s="120"/>
      <c r="F1035" s="120"/>
      <c r="G1035" s="120"/>
      <c r="H1035" s="120"/>
      <c r="I1035" s="120"/>
      <c r="J1035" s="120"/>
      <c r="K1035" s="120"/>
      <c r="L1035" s="120"/>
      <c r="M1035" s="120"/>
      <c r="N1035" s="120"/>
      <c r="O1035" s="120"/>
      <c r="P1035" s="120"/>
    </row>
    <row r="1036" spans="3:16" s="25" customFormat="1" ht="18" customHeight="1" x14ac:dyDescent="0.25">
      <c r="C1036" s="88"/>
      <c r="D1036" s="119"/>
      <c r="E1036" s="120"/>
      <c r="F1036" s="120"/>
      <c r="G1036" s="120"/>
      <c r="H1036" s="120"/>
      <c r="I1036" s="120"/>
      <c r="J1036" s="120"/>
      <c r="K1036" s="120"/>
      <c r="L1036" s="120"/>
      <c r="M1036" s="120"/>
      <c r="N1036" s="120"/>
      <c r="O1036" s="120"/>
      <c r="P1036" s="120"/>
    </row>
    <row r="1037" spans="3:16" s="25" customFormat="1" ht="18" customHeight="1" x14ac:dyDescent="0.25">
      <c r="C1037" s="88"/>
      <c r="D1037" s="119"/>
      <c r="E1037" s="120"/>
      <c r="F1037" s="120"/>
      <c r="G1037" s="120"/>
      <c r="H1037" s="120"/>
      <c r="I1037" s="120"/>
      <c r="J1037" s="120"/>
      <c r="K1037" s="120"/>
      <c r="L1037" s="120"/>
      <c r="M1037" s="120"/>
      <c r="N1037" s="120"/>
      <c r="O1037" s="120"/>
      <c r="P1037" s="120"/>
    </row>
    <row r="1038" spans="3:16" s="25" customFormat="1" ht="18" customHeight="1" x14ac:dyDescent="0.25">
      <c r="C1038" s="88"/>
      <c r="D1038" s="119"/>
      <c r="E1038" s="120"/>
      <c r="F1038" s="120"/>
      <c r="G1038" s="120"/>
      <c r="H1038" s="120"/>
      <c r="I1038" s="120"/>
      <c r="J1038" s="120"/>
      <c r="K1038" s="120"/>
      <c r="L1038" s="120"/>
      <c r="M1038" s="120"/>
      <c r="N1038" s="120"/>
      <c r="O1038" s="120"/>
      <c r="P1038" s="120"/>
    </row>
    <row r="1039" spans="3:16" s="25" customFormat="1" ht="18" customHeight="1" x14ac:dyDescent="0.25">
      <c r="C1039" s="88"/>
      <c r="D1039" s="119"/>
      <c r="E1039" s="120"/>
      <c r="F1039" s="120"/>
      <c r="G1039" s="120"/>
      <c r="H1039" s="120"/>
      <c r="I1039" s="120"/>
      <c r="J1039" s="120"/>
      <c r="K1039" s="120"/>
      <c r="L1039" s="120"/>
      <c r="M1039" s="120"/>
      <c r="N1039" s="120"/>
      <c r="O1039" s="120"/>
      <c r="P1039" s="120"/>
    </row>
    <row r="1040" spans="3:16" s="25" customFormat="1" ht="18" customHeight="1" x14ac:dyDescent="0.25">
      <c r="C1040" s="88"/>
      <c r="D1040" s="119"/>
      <c r="E1040" s="120"/>
      <c r="F1040" s="120"/>
      <c r="G1040" s="120"/>
      <c r="H1040" s="120"/>
      <c r="I1040" s="120"/>
      <c r="J1040" s="120"/>
      <c r="K1040" s="120"/>
      <c r="L1040" s="120"/>
      <c r="M1040" s="120"/>
      <c r="N1040" s="120"/>
      <c r="O1040" s="120"/>
      <c r="P1040" s="120"/>
    </row>
    <row r="1041" spans="3:16" s="25" customFormat="1" ht="18" customHeight="1" x14ac:dyDescent="0.25">
      <c r="C1041" s="88"/>
      <c r="D1041" s="119"/>
      <c r="E1041" s="120"/>
      <c r="F1041" s="120"/>
      <c r="G1041" s="120"/>
      <c r="H1041" s="120"/>
      <c r="I1041" s="120"/>
      <c r="J1041" s="120"/>
      <c r="K1041" s="120"/>
      <c r="L1041" s="120"/>
      <c r="M1041" s="120"/>
      <c r="N1041" s="120"/>
      <c r="O1041" s="120"/>
      <c r="P1041" s="120"/>
    </row>
    <row r="1042" spans="3:16" s="25" customFormat="1" ht="18" customHeight="1" x14ac:dyDescent="0.25">
      <c r="C1042" s="88"/>
      <c r="D1042" s="119"/>
      <c r="E1042" s="120"/>
      <c r="F1042" s="120"/>
      <c r="G1042" s="120"/>
      <c r="H1042" s="120"/>
      <c r="I1042" s="120"/>
      <c r="J1042" s="120"/>
      <c r="K1042" s="120"/>
      <c r="L1042" s="120"/>
      <c r="M1042" s="120"/>
      <c r="N1042" s="120"/>
      <c r="O1042" s="120"/>
      <c r="P1042" s="120"/>
    </row>
    <row r="1043" spans="3:16" s="25" customFormat="1" ht="18" customHeight="1" x14ac:dyDescent="0.25">
      <c r="C1043" s="88"/>
      <c r="D1043" s="119"/>
      <c r="E1043" s="120"/>
      <c r="F1043" s="120"/>
      <c r="G1043" s="120"/>
      <c r="H1043" s="120"/>
      <c r="I1043" s="120"/>
      <c r="J1043" s="120"/>
      <c r="K1043" s="120"/>
      <c r="L1043" s="120"/>
      <c r="M1043" s="120"/>
      <c r="N1043" s="120"/>
      <c r="O1043" s="120"/>
      <c r="P1043" s="120"/>
    </row>
    <row r="1044" spans="3:16" s="25" customFormat="1" ht="18" customHeight="1" x14ac:dyDescent="0.25">
      <c r="C1044" s="88"/>
      <c r="D1044" s="119"/>
      <c r="E1044" s="120"/>
      <c r="F1044" s="120"/>
      <c r="G1044" s="120"/>
      <c r="H1044" s="120"/>
      <c r="I1044" s="120"/>
      <c r="J1044" s="120"/>
      <c r="K1044" s="120"/>
      <c r="L1044" s="120"/>
      <c r="M1044" s="120"/>
      <c r="N1044" s="120"/>
      <c r="O1044" s="120"/>
      <c r="P1044" s="120"/>
    </row>
    <row r="1045" spans="3:16" s="25" customFormat="1" ht="18" customHeight="1" x14ac:dyDescent="0.25">
      <c r="C1045" s="88"/>
      <c r="D1045" s="119"/>
      <c r="E1045" s="120"/>
      <c r="F1045" s="120"/>
      <c r="G1045" s="120"/>
      <c r="H1045" s="120"/>
      <c r="I1045" s="120"/>
      <c r="J1045" s="120"/>
      <c r="K1045" s="120"/>
      <c r="L1045" s="120"/>
      <c r="M1045" s="120"/>
      <c r="N1045" s="120"/>
      <c r="O1045" s="120"/>
      <c r="P1045" s="120"/>
    </row>
    <row r="1046" spans="3:16" s="25" customFormat="1" ht="18" customHeight="1" x14ac:dyDescent="0.25">
      <c r="C1046" s="88"/>
      <c r="D1046" s="119"/>
      <c r="E1046" s="120"/>
      <c r="F1046" s="120"/>
      <c r="G1046" s="120"/>
      <c r="H1046" s="120"/>
      <c r="I1046" s="120"/>
      <c r="J1046" s="120"/>
      <c r="K1046" s="120"/>
      <c r="L1046" s="120"/>
      <c r="M1046" s="120"/>
      <c r="N1046" s="120"/>
      <c r="O1046" s="120"/>
      <c r="P1046" s="120"/>
    </row>
    <row r="1047" spans="3:16" s="25" customFormat="1" ht="18" customHeight="1" x14ac:dyDescent="0.25">
      <c r="C1047" s="88"/>
      <c r="D1047" s="119"/>
      <c r="E1047" s="120"/>
      <c r="F1047" s="120"/>
      <c r="G1047" s="120"/>
      <c r="H1047" s="120"/>
      <c r="I1047" s="120"/>
      <c r="J1047" s="120"/>
      <c r="K1047" s="120"/>
      <c r="L1047" s="120"/>
      <c r="M1047" s="120"/>
      <c r="N1047" s="120"/>
      <c r="O1047" s="120"/>
      <c r="P1047" s="120"/>
    </row>
    <row r="1048" spans="3:16" s="25" customFormat="1" ht="18" customHeight="1" x14ac:dyDescent="0.25">
      <c r="C1048" s="88"/>
      <c r="D1048" s="119"/>
      <c r="E1048" s="120"/>
      <c r="F1048" s="120"/>
      <c r="G1048" s="120"/>
      <c r="H1048" s="120"/>
      <c r="I1048" s="120"/>
      <c r="J1048" s="120"/>
      <c r="K1048" s="120"/>
      <c r="L1048" s="120"/>
      <c r="M1048" s="120"/>
      <c r="N1048" s="120"/>
      <c r="O1048" s="120"/>
      <c r="P1048" s="120"/>
    </row>
    <row r="1049" spans="3:16" s="25" customFormat="1" ht="18" customHeight="1" x14ac:dyDescent="0.25">
      <c r="C1049" s="88"/>
      <c r="D1049" s="119"/>
      <c r="E1049" s="120"/>
      <c r="F1049" s="120"/>
      <c r="G1049" s="120"/>
      <c r="H1049" s="120"/>
      <c r="I1049" s="120"/>
      <c r="J1049" s="120"/>
      <c r="K1049" s="120"/>
      <c r="L1049" s="120"/>
      <c r="M1049" s="120"/>
      <c r="N1049" s="120"/>
      <c r="O1049" s="120"/>
      <c r="P1049" s="120"/>
    </row>
    <row r="1050" spans="3:16" s="25" customFormat="1" ht="18" customHeight="1" x14ac:dyDescent="0.25">
      <c r="C1050" s="88"/>
      <c r="D1050" s="119"/>
      <c r="E1050" s="120"/>
      <c r="F1050" s="120"/>
      <c r="G1050" s="120"/>
      <c r="H1050" s="120"/>
      <c r="I1050" s="120"/>
      <c r="J1050" s="120"/>
      <c r="K1050" s="120"/>
      <c r="L1050" s="120"/>
      <c r="M1050" s="120"/>
      <c r="N1050" s="120"/>
      <c r="O1050" s="120"/>
      <c r="P1050" s="120"/>
    </row>
    <row r="1051" spans="3:16" s="25" customFormat="1" ht="18" customHeight="1" x14ac:dyDescent="0.25">
      <c r="C1051" s="88"/>
      <c r="D1051" s="119"/>
      <c r="E1051" s="120"/>
      <c r="F1051" s="120"/>
      <c r="G1051" s="120"/>
      <c r="H1051" s="120"/>
      <c r="I1051" s="120"/>
      <c r="J1051" s="120"/>
      <c r="K1051" s="120"/>
      <c r="L1051" s="120"/>
      <c r="M1051" s="120"/>
      <c r="N1051" s="120"/>
      <c r="O1051" s="120"/>
      <c r="P1051" s="120"/>
    </row>
    <row r="1052" spans="3:16" s="25" customFormat="1" ht="18" customHeight="1" x14ac:dyDescent="0.25">
      <c r="C1052" s="88"/>
      <c r="D1052" s="119"/>
      <c r="E1052" s="120"/>
      <c r="F1052" s="120"/>
      <c r="G1052" s="120"/>
      <c r="H1052" s="120"/>
      <c r="I1052" s="120"/>
      <c r="J1052" s="120"/>
      <c r="K1052" s="120"/>
      <c r="L1052" s="120"/>
      <c r="M1052" s="120"/>
      <c r="N1052" s="120"/>
      <c r="O1052" s="120"/>
      <c r="P1052" s="120"/>
    </row>
    <row r="1053" spans="3:16" s="25" customFormat="1" ht="18" customHeight="1" x14ac:dyDescent="0.25">
      <c r="C1053" s="88"/>
      <c r="D1053" s="119"/>
      <c r="E1053" s="120"/>
      <c r="F1053" s="120"/>
      <c r="G1053" s="120"/>
      <c r="H1053" s="120"/>
      <c r="I1053" s="120"/>
      <c r="J1053" s="120"/>
      <c r="K1053" s="120"/>
      <c r="L1053" s="120"/>
      <c r="M1053" s="120"/>
      <c r="N1053" s="120"/>
      <c r="O1053" s="120"/>
      <c r="P1053" s="120"/>
    </row>
    <row r="1054" spans="3:16" s="25" customFormat="1" ht="18" customHeight="1" x14ac:dyDescent="0.25">
      <c r="C1054" s="88"/>
      <c r="D1054" s="119"/>
      <c r="E1054" s="120"/>
      <c r="F1054" s="120"/>
      <c r="G1054" s="120"/>
      <c r="H1054" s="120"/>
      <c r="I1054" s="120"/>
      <c r="J1054" s="120"/>
      <c r="K1054" s="120"/>
      <c r="L1054" s="120"/>
      <c r="M1054" s="120"/>
      <c r="N1054" s="120"/>
      <c r="O1054" s="120"/>
      <c r="P1054" s="120"/>
    </row>
    <row r="1055" spans="3:16" s="25" customFormat="1" ht="18" customHeight="1" x14ac:dyDescent="0.25">
      <c r="C1055" s="88"/>
      <c r="D1055" s="119"/>
      <c r="E1055" s="120"/>
      <c r="F1055" s="120"/>
      <c r="G1055" s="120"/>
      <c r="H1055" s="120"/>
      <c r="I1055" s="120"/>
      <c r="J1055" s="120"/>
      <c r="K1055" s="120"/>
      <c r="L1055" s="120"/>
      <c r="M1055" s="120"/>
      <c r="N1055" s="120"/>
      <c r="O1055" s="120"/>
      <c r="P1055" s="120"/>
    </row>
    <row r="1056" spans="3:16" s="25" customFormat="1" ht="18" customHeight="1" x14ac:dyDescent="0.25">
      <c r="C1056" s="88"/>
      <c r="D1056" s="119"/>
      <c r="E1056" s="120"/>
      <c r="F1056" s="120"/>
      <c r="G1056" s="120"/>
      <c r="H1056" s="120"/>
      <c r="I1056" s="120"/>
      <c r="J1056" s="120"/>
      <c r="K1056" s="120"/>
      <c r="L1056" s="120"/>
      <c r="M1056" s="120"/>
      <c r="N1056" s="120"/>
      <c r="O1056" s="120"/>
      <c r="P1056" s="120"/>
    </row>
    <row r="1057" spans="3:16" s="25" customFormat="1" ht="18" customHeight="1" x14ac:dyDescent="0.25">
      <c r="C1057" s="88"/>
      <c r="D1057" s="119"/>
      <c r="E1057" s="120"/>
      <c r="F1057" s="120"/>
      <c r="G1057" s="120"/>
      <c r="H1057" s="120"/>
      <c r="I1057" s="120"/>
      <c r="J1057" s="120"/>
      <c r="K1057" s="120"/>
      <c r="L1057" s="120"/>
      <c r="M1057" s="120"/>
      <c r="N1057" s="120"/>
      <c r="O1057" s="120"/>
      <c r="P1057" s="120"/>
    </row>
    <row r="1058" spans="3:16" s="25" customFormat="1" ht="18" customHeight="1" x14ac:dyDescent="0.25">
      <c r="C1058" s="88"/>
      <c r="D1058" s="119"/>
      <c r="E1058" s="120"/>
      <c r="F1058" s="120"/>
      <c r="G1058" s="120"/>
      <c r="H1058" s="120"/>
      <c r="I1058" s="120"/>
      <c r="J1058" s="120"/>
      <c r="K1058" s="120"/>
      <c r="L1058" s="120"/>
      <c r="M1058" s="120"/>
      <c r="N1058" s="120"/>
      <c r="O1058" s="120"/>
      <c r="P1058" s="120"/>
    </row>
    <row r="1059" spans="3:16" s="25" customFormat="1" ht="18" customHeight="1" x14ac:dyDescent="0.25">
      <c r="C1059" s="88"/>
      <c r="D1059" s="119"/>
      <c r="E1059" s="120"/>
      <c r="F1059" s="120"/>
      <c r="G1059" s="120"/>
      <c r="H1059" s="120"/>
      <c r="I1059" s="120"/>
      <c r="J1059" s="120"/>
      <c r="K1059" s="120"/>
      <c r="L1059" s="120"/>
      <c r="M1059" s="120"/>
      <c r="N1059" s="120"/>
      <c r="O1059" s="120"/>
      <c r="P1059" s="120"/>
    </row>
    <row r="1060" spans="3:16" s="25" customFormat="1" ht="18" customHeight="1" x14ac:dyDescent="0.25">
      <c r="C1060" s="88"/>
      <c r="D1060" s="119"/>
      <c r="E1060" s="120"/>
      <c r="F1060" s="120"/>
      <c r="G1060" s="120"/>
      <c r="H1060" s="120"/>
      <c r="I1060" s="120"/>
      <c r="J1060" s="120"/>
      <c r="K1060" s="120"/>
      <c r="L1060" s="120"/>
      <c r="M1060" s="120"/>
      <c r="N1060" s="120"/>
      <c r="O1060" s="120"/>
      <c r="P1060" s="120"/>
    </row>
    <row r="1061" spans="3:16" s="25" customFormat="1" ht="18" customHeight="1" x14ac:dyDescent="0.25">
      <c r="C1061" s="88"/>
      <c r="D1061" s="119"/>
      <c r="E1061" s="120"/>
      <c r="F1061" s="120"/>
      <c r="G1061" s="120"/>
      <c r="H1061" s="120"/>
      <c r="I1061" s="120"/>
      <c r="J1061" s="120"/>
      <c r="K1061" s="120"/>
      <c r="L1061" s="120"/>
      <c r="M1061" s="120"/>
      <c r="N1061" s="120"/>
      <c r="O1061" s="120"/>
      <c r="P1061" s="120"/>
    </row>
    <row r="1062" spans="3:16" s="25" customFormat="1" ht="18" customHeight="1" x14ac:dyDescent="0.25">
      <c r="C1062" s="88"/>
      <c r="D1062" s="119"/>
      <c r="E1062" s="120"/>
      <c r="F1062" s="120"/>
      <c r="G1062" s="120"/>
      <c r="H1062" s="120"/>
      <c r="I1062" s="120"/>
      <c r="J1062" s="120"/>
      <c r="K1062" s="120"/>
      <c r="L1062" s="120"/>
      <c r="M1062" s="120"/>
      <c r="N1062" s="120"/>
      <c r="O1062" s="120"/>
      <c r="P1062" s="120"/>
    </row>
    <row r="1063" spans="3:16" s="25" customFormat="1" ht="18" customHeight="1" x14ac:dyDescent="0.25">
      <c r="C1063" s="88"/>
      <c r="D1063" s="119"/>
      <c r="E1063" s="120"/>
      <c r="F1063" s="120"/>
      <c r="G1063" s="120"/>
      <c r="H1063" s="120"/>
      <c r="I1063" s="120"/>
      <c r="J1063" s="120"/>
      <c r="K1063" s="120"/>
      <c r="L1063" s="120"/>
      <c r="M1063" s="120"/>
      <c r="N1063" s="120"/>
      <c r="O1063" s="120"/>
      <c r="P1063" s="120"/>
    </row>
    <row r="1064" spans="3:16" s="25" customFormat="1" ht="18" customHeight="1" x14ac:dyDescent="0.25">
      <c r="C1064" s="88"/>
      <c r="D1064" s="119"/>
      <c r="E1064" s="120"/>
      <c r="F1064" s="120"/>
      <c r="G1064" s="120"/>
      <c r="H1064" s="120"/>
      <c r="I1064" s="120"/>
      <c r="J1064" s="120"/>
      <c r="K1064" s="120"/>
      <c r="L1064" s="120"/>
      <c r="M1064" s="120"/>
      <c r="N1064" s="120"/>
      <c r="O1064" s="120"/>
      <c r="P1064" s="120"/>
    </row>
    <row r="1065" spans="3:16" s="25" customFormat="1" ht="18" customHeight="1" x14ac:dyDescent="0.25">
      <c r="C1065" s="88"/>
      <c r="D1065" s="119"/>
      <c r="E1065" s="120"/>
      <c r="F1065" s="120"/>
      <c r="G1065" s="120"/>
      <c r="H1065" s="120"/>
      <c r="I1065" s="120"/>
      <c r="J1065" s="120"/>
      <c r="K1065" s="120"/>
      <c r="L1065" s="120"/>
      <c r="M1065" s="120"/>
      <c r="N1065" s="120"/>
      <c r="O1065" s="120"/>
      <c r="P1065" s="120"/>
    </row>
    <row r="1066" spans="3:16" s="25" customFormat="1" ht="18" customHeight="1" x14ac:dyDescent="0.25">
      <c r="C1066" s="88"/>
      <c r="D1066" s="119"/>
      <c r="E1066" s="120"/>
      <c r="F1066" s="120"/>
      <c r="G1066" s="120"/>
      <c r="H1066" s="120"/>
      <c r="I1066" s="120"/>
      <c r="J1066" s="120"/>
      <c r="K1066" s="120"/>
      <c r="L1066" s="120"/>
      <c r="M1066" s="120"/>
      <c r="N1066" s="120"/>
      <c r="O1066" s="120"/>
      <c r="P1066" s="120"/>
    </row>
    <row r="1067" spans="3:16" s="25" customFormat="1" ht="18" customHeight="1" x14ac:dyDescent="0.25">
      <c r="C1067" s="88"/>
      <c r="D1067" s="119"/>
      <c r="E1067" s="120"/>
      <c r="F1067" s="120"/>
      <c r="G1067" s="120"/>
      <c r="H1067" s="120"/>
      <c r="I1067" s="120"/>
      <c r="J1067" s="120"/>
      <c r="K1067" s="120"/>
      <c r="L1067" s="120"/>
      <c r="M1067" s="120"/>
      <c r="N1067" s="120"/>
      <c r="O1067" s="120"/>
      <c r="P1067" s="120"/>
    </row>
    <row r="1068" spans="3:16" s="25" customFormat="1" ht="18" customHeight="1" x14ac:dyDescent="0.25">
      <c r="C1068" s="88"/>
      <c r="D1068" s="119"/>
      <c r="E1068" s="120"/>
      <c r="F1068" s="120"/>
      <c r="G1068" s="120"/>
      <c r="H1068" s="120"/>
      <c r="I1068" s="120"/>
      <c r="J1068" s="120"/>
      <c r="K1068" s="120"/>
      <c r="L1068" s="120"/>
      <c r="M1068" s="120"/>
      <c r="N1068" s="120"/>
      <c r="O1068" s="120"/>
      <c r="P1068" s="120"/>
    </row>
    <row r="1069" spans="3:16" s="25" customFormat="1" ht="18" customHeight="1" x14ac:dyDescent="0.25">
      <c r="C1069" s="88"/>
      <c r="D1069" s="119"/>
      <c r="E1069" s="120"/>
      <c r="F1069" s="120"/>
      <c r="G1069" s="120"/>
      <c r="H1069" s="120"/>
      <c r="I1069" s="120"/>
      <c r="J1069" s="120"/>
      <c r="K1069" s="120"/>
      <c r="L1069" s="120"/>
      <c r="M1069" s="120"/>
      <c r="N1069" s="120"/>
      <c r="O1069" s="120"/>
      <c r="P1069" s="120"/>
    </row>
    <row r="1070" spans="3:16" s="25" customFormat="1" ht="18" customHeight="1" x14ac:dyDescent="0.25">
      <c r="C1070" s="88"/>
      <c r="D1070" s="119"/>
      <c r="E1070" s="120"/>
      <c r="F1070" s="120"/>
      <c r="G1070" s="120"/>
      <c r="H1070" s="120"/>
      <c r="I1070" s="120"/>
      <c r="J1070" s="120"/>
      <c r="K1070" s="120"/>
      <c r="L1070" s="120"/>
      <c r="M1070" s="120"/>
      <c r="N1070" s="120"/>
      <c r="O1070" s="120"/>
      <c r="P1070" s="120"/>
    </row>
    <row r="1071" spans="3:16" s="25" customFormat="1" ht="18" customHeight="1" x14ac:dyDescent="0.25">
      <c r="C1071" s="88"/>
      <c r="D1071" s="119"/>
      <c r="E1071" s="120"/>
      <c r="F1071" s="120"/>
      <c r="G1071" s="120"/>
      <c r="H1071" s="120"/>
      <c r="I1071" s="120"/>
      <c r="J1071" s="120"/>
      <c r="K1071" s="120"/>
      <c r="L1071" s="120"/>
      <c r="M1071" s="120"/>
      <c r="N1071" s="120"/>
      <c r="O1071" s="120"/>
      <c r="P1071" s="120"/>
    </row>
    <row r="1072" spans="3:16" s="25" customFormat="1" ht="18" customHeight="1" x14ac:dyDescent="0.25">
      <c r="C1072" s="88"/>
      <c r="D1072" s="119"/>
      <c r="E1072" s="120"/>
      <c r="F1072" s="120"/>
      <c r="G1072" s="120"/>
      <c r="H1072" s="120"/>
      <c r="I1072" s="120"/>
      <c r="J1072" s="120"/>
      <c r="K1072" s="120"/>
      <c r="L1072" s="120"/>
      <c r="M1072" s="120"/>
      <c r="N1072" s="120"/>
      <c r="O1072" s="120"/>
      <c r="P1072" s="120"/>
    </row>
    <row r="1073" spans="3:16" s="25" customFormat="1" ht="18" customHeight="1" x14ac:dyDescent="0.25">
      <c r="C1073" s="88"/>
      <c r="D1073" s="119"/>
      <c r="E1073" s="120"/>
      <c r="F1073" s="120"/>
      <c r="G1073" s="120"/>
      <c r="H1073" s="120"/>
      <c r="I1073" s="120"/>
      <c r="J1073" s="120"/>
      <c r="K1073" s="120"/>
      <c r="L1073" s="120"/>
      <c r="M1073" s="120"/>
      <c r="N1073" s="120"/>
      <c r="O1073" s="120"/>
      <c r="P1073" s="120"/>
    </row>
    <row r="1074" spans="3:16" s="25" customFormat="1" ht="18" customHeight="1" x14ac:dyDescent="0.25">
      <c r="C1074" s="88"/>
      <c r="D1074" s="119"/>
      <c r="E1074" s="120"/>
      <c r="F1074" s="120"/>
      <c r="G1074" s="120"/>
      <c r="H1074" s="120"/>
      <c r="I1074" s="120"/>
      <c r="J1074" s="120"/>
      <c r="K1074" s="120"/>
      <c r="L1074" s="120"/>
      <c r="M1074" s="120"/>
      <c r="N1074" s="120"/>
      <c r="O1074" s="120"/>
      <c r="P1074" s="120"/>
    </row>
    <row r="1075" spans="3:16" s="25" customFormat="1" ht="18" customHeight="1" x14ac:dyDescent="0.25">
      <c r="C1075" s="88"/>
      <c r="D1075" s="119"/>
      <c r="E1075" s="120"/>
      <c r="F1075" s="120"/>
      <c r="G1075" s="120"/>
      <c r="H1075" s="120"/>
      <c r="I1075" s="120"/>
      <c r="J1075" s="120"/>
      <c r="K1075" s="120"/>
      <c r="L1075" s="120"/>
      <c r="M1075" s="120"/>
      <c r="N1075" s="120"/>
      <c r="O1075" s="120"/>
      <c r="P1075" s="120"/>
    </row>
    <row r="1076" spans="3:16" s="25" customFormat="1" ht="18" customHeight="1" x14ac:dyDescent="0.25">
      <c r="C1076" s="88"/>
      <c r="D1076" s="119"/>
      <c r="E1076" s="120"/>
      <c r="F1076" s="120"/>
      <c r="G1076" s="120"/>
      <c r="H1076" s="120"/>
      <c r="I1076" s="120"/>
      <c r="J1076" s="120"/>
      <c r="K1076" s="120"/>
      <c r="L1076" s="120"/>
      <c r="M1076" s="120"/>
      <c r="N1076" s="120"/>
      <c r="O1076" s="120"/>
      <c r="P1076" s="120"/>
    </row>
    <row r="1077" spans="3:16" s="25" customFormat="1" ht="18" customHeight="1" x14ac:dyDescent="0.25">
      <c r="C1077" s="88"/>
      <c r="D1077" s="119"/>
      <c r="E1077" s="120"/>
      <c r="F1077" s="120"/>
      <c r="G1077" s="120"/>
      <c r="H1077" s="120"/>
      <c r="I1077" s="120"/>
      <c r="J1077" s="120"/>
      <c r="K1077" s="120"/>
      <c r="L1077" s="120"/>
      <c r="M1077" s="120"/>
      <c r="N1077" s="120"/>
      <c r="O1077" s="120"/>
      <c r="P1077" s="120"/>
    </row>
    <row r="1078" spans="3:16" s="25" customFormat="1" ht="18" customHeight="1" x14ac:dyDescent="0.25">
      <c r="C1078" s="88"/>
      <c r="D1078" s="119"/>
      <c r="E1078" s="120"/>
      <c r="F1078" s="120"/>
      <c r="G1078" s="120"/>
      <c r="H1078" s="120"/>
      <c r="I1078" s="120"/>
      <c r="J1078" s="120"/>
      <c r="K1078" s="120"/>
      <c r="L1078" s="120"/>
      <c r="M1078" s="120"/>
      <c r="N1078" s="120"/>
      <c r="O1078" s="120"/>
      <c r="P1078" s="120"/>
    </row>
    <row r="1079" spans="3:16" s="25" customFormat="1" ht="18" customHeight="1" x14ac:dyDescent="0.25">
      <c r="C1079" s="88"/>
      <c r="D1079" s="119"/>
      <c r="E1079" s="120"/>
      <c r="F1079" s="120"/>
      <c r="G1079" s="120"/>
      <c r="H1079" s="120"/>
      <c r="I1079" s="120"/>
      <c r="J1079" s="120"/>
      <c r="K1079" s="120"/>
      <c r="L1079" s="120"/>
      <c r="M1079" s="120"/>
      <c r="N1079" s="120"/>
      <c r="O1079" s="120"/>
      <c r="P1079" s="120"/>
    </row>
    <row r="1080" spans="3:16" s="25" customFormat="1" ht="18" customHeight="1" x14ac:dyDescent="0.25">
      <c r="C1080" s="88"/>
      <c r="D1080" s="119"/>
      <c r="E1080" s="120"/>
      <c r="F1080" s="120"/>
      <c r="G1080" s="120"/>
      <c r="H1080" s="120"/>
      <c r="I1080" s="120"/>
      <c r="J1080" s="120"/>
      <c r="K1080" s="120"/>
      <c r="L1080" s="120"/>
      <c r="M1080" s="120"/>
      <c r="N1080" s="120"/>
      <c r="O1080" s="120"/>
      <c r="P1080" s="120"/>
    </row>
    <row r="1081" spans="3:16" s="25" customFormat="1" ht="18" customHeight="1" x14ac:dyDescent="0.25">
      <c r="C1081" s="88"/>
      <c r="D1081" s="119"/>
      <c r="E1081" s="120"/>
      <c r="F1081" s="120"/>
      <c r="G1081" s="120"/>
      <c r="H1081" s="120"/>
      <c r="I1081" s="120"/>
      <c r="J1081" s="120"/>
      <c r="K1081" s="120"/>
      <c r="L1081" s="120"/>
      <c r="M1081" s="120"/>
      <c r="N1081" s="120"/>
      <c r="O1081" s="120"/>
      <c r="P1081" s="120"/>
    </row>
    <row r="1082" spans="3:16" s="25" customFormat="1" ht="18" customHeight="1" x14ac:dyDescent="0.25">
      <c r="C1082" s="88"/>
      <c r="D1082" s="119"/>
      <c r="E1082" s="120"/>
      <c r="F1082" s="120"/>
      <c r="G1082" s="120"/>
      <c r="H1082" s="120"/>
      <c r="I1082" s="120"/>
      <c r="J1082" s="120"/>
      <c r="K1082" s="120"/>
      <c r="L1082" s="120"/>
      <c r="M1082" s="120"/>
      <c r="N1082" s="120"/>
      <c r="O1082" s="120"/>
      <c r="P1082" s="120"/>
    </row>
    <row r="1083" spans="3:16" s="25" customFormat="1" ht="18" customHeight="1" x14ac:dyDescent="0.25">
      <c r="C1083" s="88"/>
      <c r="D1083" s="119"/>
      <c r="E1083" s="120"/>
      <c r="F1083" s="120"/>
      <c r="G1083" s="120"/>
      <c r="H1083" s="120"/>
      <c r="I1083" s="120"/>
      <c r="J1083" s="120"/>
      <c r="K1083" s="120"/>
      <c r="L1083" s="120"/>
      <c r="M1083" s="120"/>
      <c r="N1083" s="120"/>
      <c r="O1083" s="120"/>
      <c r="P1083" s="120"/>
    </row>
    <row r="1084" spans="3:16" s="25" customFormat="1" ht="18" customHeight="1" x14ac:dyDescent="0.25">
      <c r="C1084" s="88"/>
      <c r="D1084" s="119"/>
      <c r="E1084" s="120"/>
      <c r="F1084" s="120"/>
      <c r="G1084" s="120"/>
      <c r="H1084" s="120"/>
      <c r="I1084" s="120"/>
      <c r="J1084" s="120"/>
      <c r="K1084" s="120"/>
      <c r="L1084" s="120"/>
      <c r="M1084" s="120"/>
      <c r="N1084" s="120"/>
      <c r="O1084" s="120"/>
      <c r="P1084" s="120"/>
    </row>
    <row r="1085" spans="3:16" s="25" customFormat="1" ht="18" customHeight="1" x14ac:dyDescent="0.25">
      <c r="C1085" s="88"/>
      <c r="D1085" s="119"/>
      <c r="E1085" s="120"/>
      <c r="F1085" s="120"/>
      <c r="G1085" s="120"/>
      <c r="H1085" s="120"/>
      <c r="I1085" s="120"/>
      <c r="J1085" s="120"/>
      <c r="K1085" s="120"/>
      <c r="L1085" s="120"/>
      <c r="M1085" s="120"/>
      <c r="N1085" s="120"/>
      <c r="O1085" s="120"/>
      <c r="P1085" s="120"/>
    </row>
    <row r="1086" spans="3:16" s="25" customFormat="1" ht="18" customHeight="1" x14ac:dyDescent="0.25">
      <c r="C1086" s="88"/>
      <c r="D1086" s="119"/>
      <c r="E1086" s="120"/>
      <c r="F1086" s="120"/>
      <c r="G1086" s="120"/>
      <c r="H1086" s="120"/>
      <c r="I1086" s="120"/>
      <c r="J1086" s="120"/>
      <c r="K1086" s="120"/>
      <c r="L1086" s="120"/>
      <c r="M1086" s="120"/>
      <c r="N1086" s="120"/>
      <c r="O1086" s="120"/>
      <c r="P1086" s="120"/>
    </row>
    <row r="1087" spans="3:16" s="25" customFormat="1" ht="18" customHeight="1" x14ac:dyDescent="0.25">
      <c r="C1087" s="88"/>
      <c r="D1087" s="119"/>
      <c r="E1087" s="120"/>
      <c r="F1087" s="120"/>
      <c r="G1087" s="120"/>
      <c r="H1087" s="120"/>
      <c r="I1087" s="120"/>
      <c r="J1087" s="120"/>
      <c r="K1087" s="120"/>
      <c r="L1087" s="120"/>
      <c r="M1087" s="120"/>
      <c r="N1087" s="120"/>
      <c r="O1087" s="120"/>
      <c r="P1087" s="120"/>
    </row>
    <row r="1088" spans="3:16" s="25" customFormat="1" ht="18" customHeight="1" x14ac:dyDescent="0.25">
      <c r="C1088" s="88"/>
      <c r="D1088" s="119"/>
      <c r="E1088" s="120"/>
      <c r="F1088" s="120"/>
      <c r="G1088" s="120"/>
      <c r="H1088" s="120"/>
      <c r="I1088" s="120"/>
      <c r="J1088" s="120"/>
      <c r="K1088" s="120"/>
      <c r="L1088" s="120"/>
      <c r="M1088" s="120"/>
      <c r="N1088" s="120"/>
      <c r="O1088" s="120"/>
      <c r="P1088" s="120"/>
    </row>
    <row r="1089" spans="3:16" s="25" customFormat="1" ht="18" customHeight="1" x14ac:dyDescent="0.25">
      <c r="C1089" s="88"/>
      <c r="D1089" s="119"/>
      <c r="E1089" s="120"/>
      <c r="F1089" s="120"/>
      <c r="G1089" s="120"/>
      <c r="H1089" s="120"/>
      <c r="I1089" s="120"/>
      <c r="J1089" s="120"/>
      <c r="K1089" s="120"/>
      <c r="L1089" s="120"/>
      <c r="M1089" s="120"/>
      <c r="N1089" s="120"/>
      <c r="O1089" s="120"/>
      <c r="P1089" s="120"/>
    </row>
    <row r="1090" spans="3:16" s="25" customFormat="1" ht="18" customHeight="1" x14ac:dyDescent="0.25">
      <c r="C1090" s="88"/>
      <c r="D1090" s="119"/>
      <c r="E1090" s="120"/>
      <c r="F1090" s="120"/>
      <c r="G1090" s="120"/>
      <c r="H1090" s="120"/>
      <c r="I1090" s="120"/>
      <c r="J1090" s="120"/>
      <c r="K1090" s="120"/>
      <c r="L1090" s="120"/>
      <c r="M1090" s="120"/>
      <c r="N1090" s="120"/>
      <c r="O1090" s="120"/>
      <c r="P1090" s="120"/>
    </row>
    <row r="1091" spans="3:16" s="25" customFormat="1" ht="18" customHeight="1" x14ac:dyDescent="0.25">
      <c r="C1091" s="88"/>
      <c r="D1091" s="119"/>
      <c r="E1091" s="120"/>
      <c r="F1091" s="120"/>
      <c r="G1091" s="120"/>
      <c r="H1091" s="120"/>
      <c r="I1091" s="120"/>
      <c r="J1091" s="120"/>
      <c r="K1091" s="120"/>
      <c r="L1091" s="120"/>
      <c r="M1091" s="120"/>
      <c r="N1091" s="120"/>
      <c r="O1091" s="120"/>
      <c r="P1091" s="120"/>
    </row>
    <row r="1092" spans="3:16" s="25" customFormat="1" ht="18" customHeight="1" x14ac:dyDescent="0.25">
      <c r="C1092" s="88"/>
      <c r="D1092" s="119"/>
      <c r="E1092" s="120"/>
      <c r="F1092" s="120"/>
      <c r="G1092" s="120"/>
      <c r="H1092" s="120"/>
      <c r="I1092" s="120"/>
      <c r="J1092" s="120"/>
      <c r="K1092" s="120"/>
      <c r="L1092" s="120"/>
      <c r="M1092" s="120"/>
      <c r="N1092" s="120"/>
      <c r="O1092" s="120"/>
      <c r="P1092" s="120"/>
    </row>
    <row r="1093" spans="3:16" s="25" customFormat="1" ht="18" customHeight="1" x14ac:dyDescent="0.25">
      <c r="C1093" s="88"/>
      <c r="D1093" s="119"/>
      <c r="E1093" s="120"/>
      <c r="F1093" s="120"/>
      <c r="G1093" s="120"/>
      <c r="H1093" s="120"/>
      <c r="I1093" s="120"/>
      <c r="J1093" s="120"/>
      <c r="K1093" s="120"/>
      <c r="L1093" s="120"/>
      <c r="M1093" s="120"/>
      <c r="N1093" s="120"/>
      <c r="O1093" s="120"/>
      <c r="P1093" s="120"/>
    </row>
    <row r="1094" spans="3:16" s="25" customFormat="1" ht="18" customHeight="1" x14ac:dyDescent="0.25">
      <c r="C1094" s="88"/>
      <c r="D1094" s="119"/>
      <c r="E1094" s="120"/>
      <c r="F1094" s="120"/>
      <c r="G1094" s="120"/>
      <c r="H1094" s="120"/>
      <c r="I1094" s="120"/>
      <c r="J1094" s="120"/>
      <c r="K1094" s="120"/>
      <c r="L1094" s="120"/>
      <c r="M1094" s="120"/>
      <c r="N1094" s="120"/>
      <c r="O1094" s="120"/>
      <c r="P1094" s="120"/>
    </row>
    <row r="1095" spans="3:16" s="25" customFormat="1" ht="18" customHeight="1" x14ac:dyDescent="0.25">
      <c r="C1095" s="88"/>
      <c r="D1095" s="119"/>
      <c r="E1095" s="120"/>
      <c r="F1095" s="120"/>
      <c r="G1095" s="120"/>
      <c r="H1095" s="120"/>
      <c r="I1095" s="120"/>
      <c r="J1095" s="120"/>
      <c r="K1095" s="120"/>
      <c r="L1095" s="120"/>
      <c r="M1095" s="120"/>
      <c r="N1095" s="120"/>
      <c r="O1095" s="120"/>
      <c r="P1095" s="120"/>
    </row>
    <row r="1096" spans="3:16" s="25" customFormat="1" ht="18" customHeight="1" x14ac:dyDescent="0.25">
      <c r="C1096" s="88"/>
      <c r="D1096" s="119"/>
      <c r="E1096" s="120"/>
      <c r="F1096" s="120"/>
      <c r="G1096" s="120"/>
      <c r="H1096" s="120"/>
      <c r="I1096" s="120"/>
      <c r="J1096" s="120"/>
      <c r="K1096" s="120"/>
      <c r="L1096" s="120"/>
      <c r="M1096" s="120"/>
      <c r="N1096" s="120"/>
      <c r="O1096" s="120"/>
      <c r="P1096" s="120"/>
    </row>
    <row r="1097" spans="3:16" s="25" customFormat="1" ht="18" customHeight="1" x14ac:dyDescent="0.25">
      <c r="C1097" s="88"/>
      <c r="D1097" s="119"/>
      <c r="E1097" s="120"/>
      <c r="F1097" s="120"/>
      <c r="G1097" s="120"/>
      <c r="H1097" s="120"/>
      <c r="I1097" s="120"/>
      <c r="J1097" s="120"/>
      <c r="K1097" s="120"/>
      <c r="L1097" s="120"/>
      <c r="M1097" s="120"/>
      <c r="N1097" s="120"/>
      <c r="O1097" s="120"/>
      <c r="P1097" s="120"/>
    </row>
    <row r="1098" spans="3:16" s="25" customFormat="1" ht="18" customHeight="1" x14ac:dyDescent="0.25">
      <c r="C1098" s="88"/>
      <c r="D1098" s="119"/>
      <c r="E1098" s="120"/>
      <c r="F1098" s="120"/>
      <c r="G1098" s="120"/>
      <c r="H1098" s="120"/>
      <c r="I1098" s="120"/>
      <c r="J1098" s="120"/>
      <c r="K1098" s="120"/>
      <c r="L1098" s="120"/>
      <c r="M1098" s="120"/>
      <c r="N1098" s="120"/>
      <c r="O1098" s="120"/>
      <c r="P1098" s="120"/>
    </row>
    <row r="1099" spans="3:16" s="25" customFormat="1" ht="18" customHeight="1" x14ac:dyDescent="0.25">
      <c r="C1099" s="88"/>
      <c r="D1099" s="119"/>
      <c r="E1099" s="120"/>
      <c r="F1099" s="120"/>
      <c r="G1099" s="120"/>
      <c r="H1099" s="120"/>
      <c r="I1099" s="120"/>
      <c r="J1099" s="120"/>
      <c r="K1099" s="120"/>
      <c r="L1099" s="120"/>
      <c r="M1099" s="120"/>
      <c r="N1099" s="120"/>
      <c r="O1099" s="120"/>
      <c r="P1099" s="120"/>
    </row>
    <row r="1100" spans="3:16" s="25" customFormat="1" ht="18" customHeight="1" x14ac:dyDescent="0.25">
      <c r="C1100" s="88"/>
      <c r="D1100" s="119"/>
      <c r="E1100" s="120"/>
      <c r="F1100" s="120"/>
      <c r="G1100" s="120"/>
      <c r="H1100" s="120"/>
      <c r="I1100" s="120"/>
      <c r="J1100" s="120"/>
      <c r="K1100" s="120"/>
      <c r="L1100" s="120"/>
      <c r="M1100" s="120"/>
      <c r="N1100" s="120"/>
      <c r="O1100" s="120"/>
      <c r="P1100" s="120"/>
    </row>
    <row r="1101" spans="3:16" s="25" customFormat="1" ht="18" customHeight="1" x14ac:dyDescent="0.25">
      <c r="C1101" s="88"/>
      <c r="D1101" s="119"/>
      <c r="E1101" s="120"/>
      <c r="F1101" s="120"/>
      <c r="G1101" s="120"/>
      <c r="H1101" s="120"/>
      <c r="I1101" s="120"/>
      <c r="J1101" s="120"/>
      <c r="K1101" s="120"/>
      <c r="L1101" s="120"/>
      <c r="M1101" s="120"/>
      <c r="N1101" s="120"/>
      <c r="O1101" s="120"/>
      <c r="P1101" s="120"/>
    </row>
    <row r="1102" spans="3:16" s="25" customFormat="1" ht="18" customHeight="1" x14ac:dyDescent="0.25">
      <c r="C1102" s="88"/>
      <c r="D1102" s="119"/>
      <c r="E1102" s="120"/>
      <c r="F1102" s="120"/>
      <c r="G1102" s="120"/>
      <c r="H1102" s="120"/>
      <c r="I1102" s="120"/>
      <c r="J1102" s="120"/>
      <c r="K1102" s="120"/>
      <c r="L1102" s="120"/>
      <c r="M1102" s="120"/>
      <c r="N1102" s="120"/>
      <c r="O1102" s="120"/>
      <c r="P1102" s="120"/>
    </row>
    <row r="1103" spans="3:16" s="25" customFormat="1" ht="18" customHeight="1" x14ac:dyDescent="0.25">
      <c r="C1103" s="88"/>
      <c r="D1103" s="119"/>
      <c r="E1103" s="120"/>
      <c r="F1103" s="120"/>
      <c r="G1103" s="120"/>
      <c r="H1103" s="120"/>
      <c r="I1103" s="120"/>
      <c r="J1103" s="120"/>
      <c r="K1103" s="120"/>
      <c r="L1103" s="120"/>
      <c r="M1103" s="120"/>
      <c r="N1103" s="120"/>
      <c r="O1103" s="120"/>
      <c r="P1103" s="120"/>
    </row>
    <row r="1104" spans="3:16" s="25" customFormat="1" ht="18" customHeight="1" x14ac:dyDescent="0.25">
      <c r="C1104" s="88"/>
      <c r="D1104" s="119"/>
      <c r="E1104" s="120"/>
      <c r="F1104" s="120"/>
      <c r="G1104" s="120"/>
      <c r="H1104" s="120"/>
      <c r="I1104" s="120"/>
      <c r="J1104" s="120"/>
      <c r="K1104" s="120"/>
      <c r="L1104" s="120"/>
      <c r="M1104" s="120"/>
      <c r="N1104" s="120"/>
      <c r="O1104" s="120"/>
      <c r="P1104" s="120"/>
    </row>
    <row r="1105" spans="3:16" s="25" customFormat="1" ht="18" customHeight="1" x14ac:dyDescent="0.25">
      <c r="C1105" s="88"/>
      <c r="D1105" s="119"/>
      <c r="E1105" s="120"/>
      <c r="F1105" s="120"/>
      <c r="G1105" s="120"/>
      <c r="H1105" s="120"/>
      <c r="I1105" s="120"/>
      <c r="J1105" s="120"/>
      <c r="K1105" s="120"/>
      <c r="L1105" s="120"/>
      <c r="M1105" s="120"/>
      <c r="N1105" s="120"/>
      <c r="O1105" s="120"/>
      <c r="P1105" s="120"/>
    </row>
    <row r="1106" spans="3:16" s="25" customFormat="1" ht="18" customHeight="1" x14ac:dyDescent="0.25">
      <c r="C1106" s="88"/>
      <c r="D1106" s="119"/>
      <c r="E1106" s="120"/>
      <c r="F1106" s="120"/>
      <c r="G1106" s="120"/>
      <c r="H1106" s="120"/>
      <c r="I1106" s="120"/>
      <c r="J1106" s="120"/>
      <c r="K1106" s="120"/>
      <c r="L1106" s="120"/>
      <c r="M1106" s="120"/>
      <c r="N1106" s="120"/>
      <c r="O1106" s="120"/>
      <c r="P1106" s="120"/>
    </row>
    <row r="1107" spans="3:16" s="25" customFormat="1" ht="18" customHeight="1" x14ac:dyDescent="0.25">
      <c r="C1107" s="88"/>
      <c r="D1107" s="119"/>
      <c r="E1107" s="120"/>
      <c r="F1107" s="120"/>
      <c r="G1107" s="120"/>
      <c r="H1107" s="120"/>
      <c r="I1107" s="120"/>
      <c r="J1107" s="120"/>
      <c r="K1107" s="120"/>
      <c r="L1107" s="120"/>
      <c r="M1107" s="120"/>
      <c r="N1107" s="120"/>
      <c r="O1107" s="120"/>
      <c r="P1107" s="120"/>
    </row>
    <row r="1108" spans="3:16" s="25" customFormat="1" ht="18" customHeight="1" x14ac:dyDescent="0.25">
      <c r="C1108" s="88"/>
      <c r="D1108" s="119"/>
      <c r="E1108" s="120"/>
      <c r="F1108" s="120"/>
      <c r="G1108" s="120"/>
      <c r="H1108" s="120"/>
      <c r="I1108" s="120"/>
      <c r="J1108" s="120"/>
      <c r="K1108" s="120"/>
      <c r="L1108" s="120"/>
      <c r="M1108" s="120"/>
      <c r="N1108" s="120"/>
      <c r="O1108" s="120"/>
      <c r="P1108" s="120"/>
    </row>
    <row r="1109" spans="3:16" s="25" customFormat="1" ht="18" customHeight="1" x14ac:dyDescent="0.25">
      <c r="C1109" s="88"/>
      <c r="D1109" s="119"/>
      <c r="E1109" s="120"/>
      <c r="F1109" s="120"/>
      <c r="G1109" s="120"/>
      <c r="H1109" s="120"/>
      <c r="I1109" s="120"/>
      <c r="J1109" s="120"/>
      <c r="K1109" s="120"/>
      <c r="L1109" s="120"/>
      <c r="M1109" s="120"/>
      <c r="N1109" s="120"/>
      <c r="O1109" s="120"/>
      <c r="P1109" s="120"/>
    </row>
    <row r="1110" spans="3:16" s="25" customFormat="1" ht="18" customHeight="1" x14ac:dyDescent="0.25">
      <c r="C1110" s="88"/>
      <c r="D1110" s="119"/>
      <c r="E1110" s="120"/>
      <c r="F1110" s="120"/>
      <c r="G1110" s="120"/>
      <c r="H1110" s="120"/>
      <c r="I1110" s="120"/>
      <c r="J1110" s="120"/>
      <c r="K1110" s="120"/>
      <c r="L1110" s="120"/>
      <c r="M1110" s="120"/>
      <c r="N1110" s="120"/>
      <c r="O1110" s="120"/>
      <c r="P1110" s="120"/>
    </row>
    <row r="1111" spans="3:16" s="25" customFormat="1" ht="18" customHeight="1" x14ac:dyDescent="0.25">
      <c r="C1111" s="88"/>
      <c r="D1111" s="119"/>
      <c r="E1111" s="120"/>
      <c r="F1111" s="120"/>
      <c r="G1111" s="120"/>
      <c r="H1111" s="120"/>
      <c r="I1111" s="120"/>
      <c r="J1111" s="120"/>
      <c r="K1111" s="120"/>
      <c r="L1111" s="120"/>
      <c r="M1111" s="120"/>
      <c r="N1111" s="120"/>
      <c r="O1111" s="120"/>
      <c r="P1111" s="120"/>
    </row>
    <row r="1112" spans="3:16" s="25" customFormat="1" ht="18" customHeight="1" x14ac:dyDescent="0.25">
      <c r="C1112" s="88"/>
      <c r="D1112" s="119"/>
      <c r="E1112" s="120"/>
      <c r="F1112" s="120"/>
      <c r="G1112" s="120"/>
      <c r="H1112" s="120"/>
      <c r="I1112" s="120"/>
      <c r="J1112" s="120"/>
      <c r="K1112" s="120"/>
      <c r="L1112" s="120"/>
      <c r="M1112" s="120"/>
      <c r="N1112" s="120"/>
      <c r="O1112" s="120"/>
      <c r="P1112" s="120"/>
    </row>
    <row r="1113" spans="3:16" s="25" customFormat="1" ht="18" customHeight="1" x14ac:dyDescent="0.25">
      <c r="C1113" s="88"/>
      <c r="D1113" s="119"/>
      <c r="E1113" s="120"/>
      <c r="F1113" s="120"/>
      <c r="G1113" s="120"/>
      <c r="H1113" s="120"/>
      <c r="I1113" s="120"/>
      <c r="J1113" s="120"/>
      <c r="K1113" s="120"/>
      <c r="L1113" s="120"/>
      <c r="M1113" s="120"/>
      <c r="N1113" s="120"/>
      <c r="O1113" s="120"/>
      <c r="P1113" s="120"/>
    </row>
    <row r="1114" spans="3:16" s="25" customFormat="1" ht="18" customHeight="1" x14ac:dyDescent="0.25">
      <c r="C1114" s="88"/>
      <c r="D1114" s="119"/>
      <c r="E1114" s="120"/>
      <c r="F1114" s="120"/>
      <c r="G1114" s="120"/>
      <c r="H1114" s="120"/>
      <c r="I1114" s="120"/>
      <c r="J1114" s="120"/>
      <c r="K1114" s="120"/>
      <c r="L1114" s="120"/>
      <c r="M1114" s="120"/>
      <c r="N1114" s="120"/>
      <c r="O1114" s="120"/>
      <c r="P1114" s="120"/>
    </row>
    <row r="1115" spans="3:16" s="25" customFormat="1" ht="18" customHeight="1" x14ac:dyDescent="0.25">
      <c r="C1115" s="88"/>
      <c r="D1115" s="119"/>
      <c r="E1115" s="120"/>
      <c r="F1115" s="120"/>
      <c r="G1115" s="120"/>
      <c r="H1115" s="120"/>
      <c r="I1115" s="120"/>
      <c r="J1115" s="120"/>
      <c r="K1115" s="120"/>
      <c r="L1115" s="120"/>
      <c r="M1115" s="120"/>
      <c r="N1115" s="120"/>
      <c r="O1115" s="120"/>
      <c r="P1115" s="120"/>
    </row>
    <row r="1116" spans="3:16" s="25" customFormat="1" ht="18" customHeight="1" x14ac:dyDescent="0.25">
      <c r="C1116" s="88"/>
      <c r="D1116" s="119"/>
      <c r="E1116" s="120"/>
      <c r="F1116" s="120"/>
      <c r="G1116" s="120"/>
      <c r="H1116" s="120"/>
      <c r="I1116" s="120"/>
      <c r="J1116" s="120"/>
      <c r="K1116" s="120"/>
      <c r="L1116" s="120"/>
      <c r="M1116" s="120"/>
      <c r="N1116" s="120"/>
      <c r="O1116" s="120"/>
      <c r="P1116" s="120"/>
    </row>
    <row r="1117" spans="3:16" s="25" customFormat="1" ht="18" customHeight="1" x14ac:dyDescent="0.25">
      <c r="C1117" s="88"/>
      <c r="D1117" s="119"/>
      <c r="E1117" s="120"/>
      <c r="F1117" s="120"/>
      <c r="G1117" s="120"/>
      <c r="H1117" s="120"/>
      <c r="I1117" s="120"/>
      <c r="J1117" s="120"/>
      <c r="K1117" s="120"/>
      <c r="L1117" s="120"/>
      <c r="M1117" s="120"/>
      <c r="N1117" s="120"/>
      <c r="O1117" s="120"/>
      <c r="P1117" s="120"/>
    </row>
    <row r="1118" spans="3:16" s="25" customFormat="1" ht="18" customHeight="1" x14ac:dyDescent="0.25">
      <c r="C1118" s="88"/>
      <c r="D1118" s="119"/>
      <c r="E1118" s="120"/>
      <c r="F1118" s="120"/>
      <c r="G1118" s="120"/>
      <c r="H1118" s="120"/>
      <c r="I1118" s="120"/>
      <c r="J1118" s="120"/>
      <c r="K1118" s="120"/>
      <c r="L1118" s="120"/>
      <c r="M1118" s="120"/>
      <c r="N1118" s="120"/>
      <c r="O1118" s="120"/>
      <c r="P1118" s="120"/>
    </row>
    <row r="1119" spans="3:16" s="25" customFormat="1" ht="18" customHeight="1" x14ac:dyDescent="0.25">
      <c r="C1119" s="88"/>
      <c r="D1119" s="119"/>
      <c r="E1119" s="120"/>
      <c r="F1119" s="120"/>
      <c r="G1119" s="120"/>
      <c r="H1119" s="120"/>
      <c r="I1119" s="120"/>
      <c r="J1119" s="120"/>
      <c r="K1119" s="120"/>
      <c r="L1119" s="120"/>
      <c r="M1119" s="120"/>
      <c r="N1119" s="120"/>
      <c r="O1119" s="120"/>
      <c r="P1119" s="120"/>
    </row>
    <row r="1120" spans="3:16" s="25" customFormat="1" ht="18" customHeight="1" x14ac:dyDescent="0.25">
      <c r="C1120" s="88"/>
      <c r="D1120" s="119"/>
      <c r="E1120" s="120"/>
      <c r="F1120" s="120"/>
      <c r="G1120" s="120"/>
      <c r="H1120" s="120"/>
      <c r="I1120" s="120"/>
      <c r="J1120" s="120"/>
      <c r="K1120" s="120"/>
      <c r="L1120" s="120"/>
      <c r="M1120" s="120"/>
      <c r="N1120" s="120"/>
      <c r="O1120" s="120"/>
      <c r="P1120" s="120"/>
    </row>
    <row r="1121" spans="3:16" s="25" customFormat="1" ht="18" customHeight="1" x14ac:dyDescent="0.25">
      <c r="C1121" s="88"/>
      <c r="D1121" s="119"/>
      <c r="E1121" s="120"/>
      <c r="F1121" s="120"/>
      <c r="G1121" s="120"/>
      <c r="H1121" s="120"/>
      <c r="I1121" s="120"/>
      <c r="J1121" s="120"/>
      <c r="K1121" s="120"/>
      <c r="L1121" s="120"/>
      <c r="M1121" s="120"/>
      <c r="N1121" s="120"/>
      <c r="O1121" s="120"/>
      <c r="P1121" s="120"/>
    </row>
    <row r="1122" spans="3:16" s="25" customFormat="1" ht="18" customHeight="1" x14ac:dyDescent="0.25">
      <c r="C1122" s="88"/>
      <c r="D1122" s="119"/>
      <c r="E1122" s="120"/>
      <c r="F1122" s="120"/>
      <c r="G1122" s="120"/>
      <c r="H1122" s="120"/>
      <c r="I1122" s="120"/>
      <c r="J1122" s="120"/>
      <c r="K1122" s="120"/>
      <c r="L1122" s="120"/>
      <c r="M1122" s="120"/>
      <c r="N1122" s="120"/>
      <c r="O1122" s="120"/>
      <c r="P1122" s="120"/>
    </row>
    <row r="1123" spans="3:16" s="25" customFormat="1" ht="18" customHeight="1" x14ac:dyDescent="0.25">
      <c r="C1123" s="88"/>
      <c r="D1123" s="119"/>
      <c r="E1123" s="120"/>
      <c r="F1123" s="120"/>
      <c r="G1123" s="120"/>
      <c r="H1123" s="120"/>
      <c r="I1123" s="120"/>
      <c r="J1123" s="120"/>
      <c r="K1123" s="120"/>
      <c r="L1123" s="120"/>
      <c r="M1123" s="120"/>
      <c r="N1123" s="120"/>
      <c r="O1123" s="120"/>
      <c r="P1123" s="120"/>
    </row>
    <row r="1124" spans="3:16" s="25" customFormat="1" ht="18" customHeight="1" x14ac:dyDescent="0.25">
      <c r="C1124" s="88"/>
      <c r="D1124" s="119"/>
      <c r="E1124" s="120"/>
      <c r="F1124" s="120"/>
      <c r="G1124" s="120"/>
      <c r="H1124" s="120"/>
      <c r="I1124" s="120"/>
      <c r="J1124" s="120"/>
      <c r="K1124" s="120"/>
      <c r="L1124" s="120"/>
      <c r="M1124" s="120"/>
      <c r="N1124" s="120"/>
      <c r="O1124" s="120"/>
      <c r="P1124" s="120"/>
    </row>
    <row r="1125" spans="3:16" s="25" customFormat="1" ht="18" customHeight="1" x14ac:dyDescent="0.25">
      <c r="C1125" s="88"/>
      <c r="D1125" s="119"/>
      <c r="E1125" s="120"/>
      <c r="F1125" s="120"/>
      <c r="G1125" s="120"/>
      <c r="H1125" s="120"/>
      <c r="I1125" s="120"/>
      <c r="J1125" s="120"/>
      <c r="K1125" s="120"/>
      <c r="L1125" s="120"/>
      <c r="M1125" s="120"/>
      <c r="N1125" s="120"/>
      <c r="O1125" s="120"/>
      <c r="P1125" s="120"/>
    </row>
    <row r="1126" spans="3:16" s="25" customFormat="1" ht="18" customHeight="1" x14ac:dyDescent="0.25">
      <c r="C1126" s="88"/>
      <c r="D1126" s="119"/>
      <c r="E1126" s="120"/>
      <c r="F1126" s="120"/>
      <c r="G1126" s="120"/>
      <c r="H1126" s="120"/>
      <c r="I1126" s="120"/>
      <c r="J1126" s="120"/>
      <c r="K1126" s="120"/>
      <c r="L1126" s="120"/>
      <c r="M1126" s="120"/>
      <c r="N1126" s="120"/>
      <c r="O1126" s="120"/>
      <c r="P1126" s="120"/>
    </row>
    <row r="1127" spans="3:16" s="25" customFormat="1" ht="18" customHeight="1" x14ac:dyDescent="0.25">
      <c r="C1127" s="88"/>
      <c r="D1127" s="119"/>
      <c r="E1127" s="120"/>
      <c r="F1127" s="120"/>
      <c r="G1127" s="120"/>
      <c r="H1127" s="120"/>
      <c r="I1127" s="120"/>
      <c r="J1127" s="120"/>
      <c r="K1127" s="120"/>
      <c r="L1127" s="120"/>
      <c r="M1127" s="120"/>
      <c r="N1127" s="120"/>
      <c r="O1127" s="120"/>
      <c r="P1127" s="120"/>
    </row>
    <row r="1128" spans="3:16" s="25" customFormat="1" ht="18" customHeight="1" x14ac:dyDescent="0.25">
      <c r="C1128" s="88"/>
      <c r="D1128" s="119"/>
      <c r="E1128" s="120"/>
      <c r="F1128" s="120"/>
      <c r="G1128" s="120"/>
      <c r="H1128" s="120"/>
      <c r="I1128" s="120"/>
      <c r="J1128" s="120"/>
      <c r="K1128" s="120"/>
      <c r="L1128" s="120"/>
      <c r="M1128" s="120"/>
      <c r="N1128" s="120"/>
      <c r="O1128" s="120"/>
      <c r="P1128" s="120"/>
    </row>
    <row r="1129" spans="3:16" s="25" customFormat="1" ht="18" customHeight="1" x14ac:dyDescent="0.25">
      <c r="C1129" s="88"/>
      <c r="D1129" s="119"/>
      <c r="E1129" s="120"/>
      <c r="F1129" s="120"/>
      <c r="G1129" s="120"/>
      <c r="H1129" s="120"/>
      <c r="I1129" s="120"/>
      <c r="J1129" s="120"/>
      <c r="K1129" s="120"/>
      <c r="L1129" s="120"/>
      <c r="M1129" s="120"/>
      <c r="N1129" s="120"/>
      <c r="O1129" s="120"/>
      <c r="P1129" s="120"/>
    </row>
    <row r="1130" spans="3:16" s="25" customFormat="1" ht="18" customHeight="1" x14ac:dyDescent="0.25">
      <c r="C1130" s="88"/>
      <c r="D1130" s="119"/>
      <c r="E1130" s="120"/>
      <c r="F1130" s="120"/>
      <c r="G1130" s="120"/>
      <c r="H1130" s="120"/>
      <c r="I1130" s="120"/>
      <c r="J1130" s="120"/>
      <c r="K1130" s="120"/>
      <c r="L1130" s="120"/>
      <c r="M1130" s="120"/>
      <c r="N1130" s="120"/>
      <c r="O1130" s="120"/>
      <c r="P1130" s="120"/>
    </row>
    <row r="1131" spans="3:16" s="25" customFormat="1" ht="18" customHeight="1" x14ac:dyDescent="0.25">
      <c r="C1131" s="88"/>
      <c r="D1131" s="119"/>
      <c r="E1131" s="120"/>
      <c r="F1131" s="120"/>
      <c r="G1131" s="120"/>
      <c r="H1131" s="120"/>
      <c r="I1131" s="120"/>
      <c r="J1131" s="120"/>
      <c r="K1131" s="120"/>
      <c r="L1131" s="120"/>
      <c r="M1131" s="120"/>
      <c r="N1131" s="120"/>
      <c r="O1131" s="120"/>
      <c r="P1131" s="120"/>
    </row>
    <row r="1132" spans="3:16" s="25" customFormat="1" ht="18" customHeight="1" x14ac:dyDescent="0.25">
      <c r="C1132" s="88"/>
      <c r="D1132" s="119"/>
      <c r="E1132" s="120"/>
      <c r="F1132" s="120"/>
      <c r="G1132" s="120"/>
      <c r="H1132" s="120"/>
      <c r="I1132" s="120"/>
      <c r="J1132" s="120"/>
      <c r="K1132" s="120"/>
      <c r="L1132" s="120"/>
      <c r="M1132" s="120"/>
      <c r="N1132" s="120"/>
      <c r="O1132" s="120"/>
      <c r="P1132" s="120"/>
    </row>
    <row r="1133" spans="3:16" s="25" customFormat="1" ht="18" customHeight="1" x14ac:dyDescent="0.25">
      <c r="C1133" s="88"/>
      <c r="D1133" s="119"/>
      <c r="E1133" s="120"/>
      <c r="F1133" s="120"/>
      <c r="G1133" s="120"/>
      <c r="H1133" s="120"/>
      <c r="I1133" s="120"/>
      <c r="J1133" s="120"/>
      <c r="K1133" s="120"/>
      <c r="L1133" s="120"/>
      <c r="M1133" s="120"/>
      <c r="N1133" s="120"/>
      <c r="O1133" s="120"/>
      <c r="P1133" s="120"/>
    </row>
    <row r="1134" spans="3:16" s="25" customFormat="1" ht="18" customHeight="1" x14ac:dyDescent="0.25">
      <c r="C1134" s="88"/>
      <c r="D1134" s="119"/>
      <c r="E1134" s="120"/>
      <c r="F1134" s="120"/>
      <c r="G1134" s="120"/>
      <c r="H1134" s="120"/>
      <c r="I1134" s="120"/>
      <c r="J1134" s="120"/>
      <c r="K1134" s="120"/>
      <c r="L1134" s="120"/>
      <c r="M1134" s="120"/>
      <c r="N1134" s="120"/>
      <c r="O1134" s="120"/>
      <c r="P1134" s="120"/>
    </row>
    <row r="1135" spans="3:16" s="25" customFormat="1" ht="18" customHeight="1" x14ac:dyDescent="0.25">
      <c r="C1135" s="88"/>
      <c r="D1135" s="119"/>
      <c r="E1135" s="120"/>
      <c r="F1135" s="120"/>
      <c r="G1135" s="120"/>
      <c r="H1135" s="120"/>
      <c r="I1135" s="120"/>
      <c r="J1135" s="120"/>
      <c r="K1135" s="120"/>
      <c r="L1135" s="120"/>
      <c r="M1135" s="120"/>
      <c r="N1135" s="120"/>
      <c r="O1135" s="120"/>
      <c r="P1135" s="120"/>
    </row>
    <row r="1136" spans="3:16" s="25" customFormat="1" ht="18" customHeight="1" x14ac:dyDescent="0.25">
      <c r="C1136" s="88"/>
      <c r="D1136" s="119"/>
      <c r="E1136" s="120"/>
      <c r="F1136" s="120"/>
      <c r="G1136" s="120"/>
      <c r="H1136" s="120"/>
      <c r="I1136" s="120"/>
      <c r="J1136" s="120"/>
      <c r="K1136" s="120"/>
      <c r="L1136" s="120"/>
      <c r="M1136" s="120"/>
      <c r="N1136" s="120"/>
      <c r="O1136" s="120"/>
      <c r="P1136" s="120"/>
    </row>
    <row r="1137" spans="3:16" s="25" customFormat="1" ht="18" customHeight="1" x14ac:dyDescent="0.25">
      <c r="C1137" s="88"/>
      <c r="D1137" s="119"/>
      <c r="E1137" s="120"/>
      <c r="F1137" s="120"/>
      <c r="G1137" s="120"/>
      <c r="H1137" s="120"/>
      <c r="I1137" s="120"/>
      <c r="J1137" s="120"/>
      <c r="K1137" s="120"/>
      <c r="L1137" s="120"/>
      <c r="M1137" s="120"/>
      <c r="N1137" s="120"/>
      <c r="O1137" s="120"/>
      <c r="P1137" s="120"/>
    </row>
    <row r="1138" spans="3:16" s="25" customFormat="1" ht="18" customHeight="1" x14ac:dyDescent="0.25">
      <c r="C1138" s="88"/>
      <c r="D1138" s="119"/>
      <c r="E1138" s="120"/>
      <c r="F1138" s="120"/>
      <c r="G1138" s="120"/>
      <c r="H1138" s="120"/>
      <c r="I1138" s="120"/>
      <c r="J1138" s="120"/>
      <c r="K1138" s="120"/>
      <c r="L1138" s="120"/>
      <c r="M1138" s="120"/>
      <c r="N1138" s="120"/>
      <c r="O1138" s="120"/>
      <c r="P1138" s="120"/>
    </row>
    <row r="1139" spans="3:16" s="25" customFormat="1" ht="18" customHeight="1" x14ac:dyDescent="0.25">
      <c r="C1139" s="88"/>
      <c r="D1139" s="119"/>
      <c r="E1139" s="120"/>
      <c r="F1139" s="120"/>
      <c r="G1139" s="120"/>
      <c r="H1139" s="120"/>
      <c r="I1139" s="120"/>
      <c r="J1139" s="120"/>
      <c r="K1139" s="120"/>
      <c r="L1139" s="120"/>
      <c r="M1139" s="120"/>
      <c r="N1139" s="120"/>
      <c r="O1139" s="120"/>
      <c r="P1139" s="120"/>
    </row>
    <row r="1140" spans="3:16" s="25" customFormat="1" ht="18" customHeight="1" x14ac:dyDescent="0.25">
      <c r="C1140" s="88"/>
      <c r="D1140" s="119"/>
      <c r="E1140" s="120"/>
      <c r="F1140" s="120"/>
      <c r="G1140" s="120"/>
      <c r="H1140" s="120"/>
      <c r="I1140" s="120"/>
      <c r="J1140" s="120"/>
      <c r="K1140" s="120"/>
      <c r="L1140" s="120"/>
      <c r="M1140" s="120"/>
      <c r="N1140" s="120"/>
      <c r="O1140" s="120"/>
      <c r="P1140" s="120"/>
    </row>
    <row r="1141" spans="3:16" s="25" customFormat="1" ht="18" customHeight="1" x14ac:dyDescent="0.25">
      <c r="C1141" s="88"/>
      <c r="D1141" s="119"/>
      <c r="E1141" s="120"/>
      <c r="F1141" s="120"/>
      <c r="G1141" s="120"/>
      <c r="H1141" s="120"/>
      <c r="I1141" s="120"/>
      <c r="J1141" s="120"/>
      <c r="K1141" s="120"/>
      <c r="L1141" s="120"/>
      <c r="M1141" s="120"/>
      <c r="N1141" s="120"/>
      <c r="O1141" s="120"/>
      <c r="P1141" s="120"/>
    </row>
    <row r="1142" spans="3:16" s="25" customFormat="1" ht="18" customHeight="1" x14ac:dyDescent="0.25">
      <c r="C1142" s="88"/>
      <c r="D1142" s="119"/>
      <c r="E1142" s="120"/>
      <c r="F1142" s="120"/>
      <c r="G1142" s="120"/>
      <c r="H1142" s="120"/>
      <c r="I1142" s="120"/>
      <c r="J1142" s="120"/>
      <c r="K1142" s="120"/>
      <c r="L1142" s="120"/>
      <c r="M1142" s="120"/>
      <c r="N1142" s="120"/>
      <c r="O1142" s="120"/>
      <c r="P1142" s="120"/>
    </row>
    <row r="1143" spans="3:16" s="25" customFormat="1" ht="18" customHeight="1" x14ac:dyDescent="0.25">
      <c r="C1143" s="88"/>
      <c r="D1143" s="119"/>
      <c r="E1143" s="120"/>
      <c r="F1143" s="120"/>
      <c r="G1143" s="120"/>
      <c r="H1143" s="120"/>
      <c r="I1143" s="120"/>
      <c r="J1143" s="120"/>
      <c r="K1143" s="120"/>
      <c r="L1143" s="120"/>
      <c r="M1143" s="120"/>
      <c r="N1143" s="120"/>
      <c r="O1143" s="120"/>
      <c r="P1143" s="120"/>
    </row>
    <row r="1144" spans="3:16" s="25" customFormat="1" ht="18" customHeight="1" x14ac:dyDescent="0.25">
      <c r="C1144" s="88"/>
      <c r="D1144" s="119"/>
      <c r="E1144" s="120"/>
      <c r="F1144" s="120"/>
      <c r="G1144" s="120"/>
      <c r="H1144" s="120"/>
      <c r="I1144" s="120"/>
      <c r="J1144" s="120"/>
      <c r="K1144" s="120"/>
      <c r="L1144" s="120"/>
      <c r="M1144" s="120"/>
      <c r="N1144" s="120"/>
      <c r="O1144" s="120"/>
      <c r="P1144" s="120"/>
    </row>
    <row r="1145" spans="3:16" s="25" customFormat="1" ht="18" customHeight="1" x14ac:dyDescent="0.25">
      <c r="C1145" s="88"/>
      <c r="D1145" s="119"/>
      <c r="E1145" s="120"/>
      <c r="F1145" s="120"/>
      <c r="G1145" s="120"/>
      <c r="H1145" s="120"/>
      <c r="I1145" s="120"/>
      <c r="J1145" s="120"/>
      <c r="K1145" s="120"/>
      <c r="L1145" s="120"/>
      <c r="M1145" s="120"/>
      <c r="N1145" s="120"/>
      <c r="O1145" s="120"/>
      <c r="P1145" s="120"/>
    </row>
    <row r="1146" spans="3:16" s="25" customFormat="1" ht="18" customHeight="1" x14ac:dyDescent="0.25">
      <c r="C1146" s="88"/>
      <c r="D1146" s="119"/>
      <c r="E1146" s="120"/>
      <c r="F1146" s="120"/>
      <c r="G1146" s="120"/>
      <c r="H1146" s="120"/>
      <c r="I1146" s="120"/>
      <c r="J1146" s="120"/>
      <c r="K1146" s="120"/>
      <c r="L1146" s="120"/>
      <c r="M1146" s="120"/>
      <c r="N1146" s="120"/>
      <c r="O1146" s="120"/>
      <c r="P1146" s="120"/>
    </row>
    <row r="1147" spans="3:16" s="25" customFormat="1" ht="18" customHeight="1" x14ac:dyDescent="0.25">
      <c r="C1147" s="88"/>
      <c r="D1147" s="119"/>
      <c r="E1147" s="120"/>
      <c r="F1147" s="120"/>
      <c r="G1147" s="120"/>
      <c r="H1147" s="120"/>
      <c r="I1147" s="120"/>
      <c r="J1147" s="120"/>
      <c r="K1147" s="120"/>
      <c r="L1147" s="120"/>
      <c r="M1147" s="120"/>
      <c r="N1147" s="120"/>
      <c r="O1147" s="120"/>
      <c r="P1147" s="120"/>
    </row>
    <row r="1148" spans="3:16" s="25" customFormat="1" ht="18" customHeight="1" x14ac:dyDescent="0.25">
      <c r="C1148" s="88"/>
      <c r="D1148" s="119"/>
      <c r="E1148" s="120"/>
      <c r="F1148" s="120"/>
      <c r="G1148" s="120"/>
      <c r="H1148" s="120"/>
      <c r="I1148" s="120"/>
      <c r="J1148" s="120"/>
      <c r="K1148" s="120"/>
      <c r="L1148" s="120"/>
      <c r="M1148" s="120"/>
      <c r="N1148" s="120"/>
      <c r="O1148" s="120"/>
      <c r="P1148" s="120"/>
    </row>
    <row r="1149" spans="3:16" s="25" customFormat="1" ht="18" customHeight="1" x14ac:dyDescent="0.25">
      <c r="C1149" s="88"/>
      <c r="D1149" s="119"/>
      <c r="E1149" s="120"/>
      <c r="F1149" s="120"/>
      <c r="G1149" s="120"/>
      <c r="H1149" s="120"/>
      <c r="I1149" s="120"/>
      <c r="J1149" s="120"/>
      <c r="K1149" s="120"/>
      <c r="L1149" s="120"/>
      <c r="M1149" s="120"/>
      <c r="N1149" s="120"/>
      <c r="O1149" s="120"/>
      <c r="P1149" s="120"/>
    </row>
    <row r="1150" spans="3:16" s="25" customFormat="1" ht="18" customHeight="1" x14ac:dyDescent="0.25">
      <c r="C1150" s="88"/>
      <c r="D1150" s="119"/>
      <c r="E1150" s="120"/>
      <c r="F1150" s="120"/>
      <c r="G1150" s="120"/>
      <c r="H1150" s="120"/>
      <c r="I1150" s="120"/>
      <c r="J1150" s="120"/>
      <c r="K1150" s="120"/>
      <c r="L1150" s="120"/>
      <c r="M1150" s="120"/>
      <c r="N1150" s="120"/>
      <c r="O1150" s="120"/>
      <c r="P1150" s="120"/>
    </row>
    <row r="1151" spans="3:16" s="25" customFormat="1" ht="18" customHeight="1" x14ac:dyDescent="0.25">
      <c r="C1151" s="88"/>
      <c r="D1151" s="119"/>
      <c r="E1151" s="120"/>
      <c r="F1151" s="120"/>
      <c r="G1151" s="120"/>
      <c r="H1151" s="120"/>
      <c r="I1151" s="120"/>
      <c r="J1151" s="120"/>
      <c r="K1151" s="120"/>
      <c r="L1151" s="120"/>
      <c r="M1151" s="120"/>
      <c r="N1151" s="120"/>
      <c r="O1151" s="120"/>
      <c r="P1151" s="120"/>
    </row>
    <row r="1152" spans="3:16" s="25" customFormat="1" ht="18" customHeight="1" x14ac:dyDescent="0.25">
      <c r="C1152" s="88"/>
      <c r="D1152" s="119"/>
      <c r="E1152" s="120"/>
      <c r="F1152" s="120"/>
      <c r="G1152" s="120"/>
      <c r="H1152" s="120"/>
      <c r="I1152" s="120"/>
      <c r="J1152" s="120"/>
      <c r="K1152" s="120"/>
      <c r="L1152" s="120"/>
      <c r="M1152" s="120"/>
      <c r="N1152" s="120"/>
      <c r="O1152" s="120"/>
      <c r="P1152" s="120"/>
    </row>
    <row r="1153" spans="3:16" s="25" customFormat="1" ht="18" customHeight="1" x14ac:dyDescent="0.25">
      <c r="C1153" s="88"/>
      <c r="D1153" s="119"/>
      <c r="E1153" s="120"/>
      <c r="F1153" s="120"/>
      <c r="G1153" s="120"/>
      <c r="H1153" s="120"/>
      <c r="I1153" s="120"/>
      <c r="J1153" s="120"/>
      <c r="K1153" s="120"/>
      <c r="L1153" s="120"/>
      <c r="M1153" s="120"/>
      <c r="N1153" s="120"/>
      <c r="O1153" s="120"/>
      <c r="P1153" s="120"/>
    </row>
    <row r="1154" spans="3:16" s="25" customFormat="1" ht="18" customHeight="1" x14ac:dyDescent="0.25">
      <c r="C1154" s="88"/>
      <c r="D1154" s="119"/>
      <c r="E1154" s="120"/>
      <c r="F1154" s="120"/>
      <c r="G1154" s="120"/>
      <c r="H1154" s="120"/>
      <c r="I1154" s="120"/>
      <c r="J1154" s="120"/>
      <c r="K1154" s="120"/>
      <c r="L1154" s="120"/>
      <c r="M1154" s="120"/>
      <c r="N1154" s="120"/>
      <c r="O1154" s="120"/>
      <c r="P1154" s="120"/>
    </row>
    <row r="1155" spans="3:16" s="25" customFormat="1" ht="18" customHeight="1" x14ac:dyDescent="0.25">
      <c r="C1155" s="88"/>
      <c r="D1155" s="119"/>
      <c r="E1155" s="120"/>
      <c r="F1155" s="120"/>
      <c r="G1155" s="120"/>
      <c r="H1155" s="120"/>
      <c r="I1155" s="120"/>
      <c r="J1155" s="120"/>
      <c r="K1155" s="120"/>
      <c r="L1155" s="120"/>
      <c r="M1155" s="120"/>
      <c r="N1155" s="120"/>
      <c r="O1155" s="120"/>
      <c r="P1155" s="120"/>
    </row>
    <row r="1156" spans="3:16" s="25" customFormat="1" ht="18" customHeight="1" x14ac:dyDescent="0.25">
      <c r="C1156" s="88"/>
      <c r="D1156" s="119"/>
      <c r="E1156" s="120"/>
      <c r="F1156" s="120"/>
      <c r="G1156" s="120"/>
      <c r="H1156" s="120"/>
      <c r="I1156" s="120"/>
      <c r="J1156" s="120"/>
      <c r="K1156" s="120"/>
      <c r="L1156" s="120"/>
      <c r="M1156" s="120"/>
      <c r="N1156" s="120"/>
      <c r="O1156" s="120"/>
      <c r="P1156" s="120"/>
    </row>
    <row r="1157" spans="3:16" s="25" customFormat="1" ht="18" customHeight="1" x14ac:dyDescent="0.25">
      <c r="C1157" s="88"/>
      <c r="D1157" s="119"/>
      <c r="E1157" s="120"/>
      <c r="F1157" s="120"/>
      <c r="G1157" s="120"/>
      <c r="H1157" s="120"/>
      <c r="I1157" s="120"/>
      <c r="J1157" s="120"/>
      <c r="K1157" s="120"/>
      <c r="L1157" s="120"/>
      <c r="M1157" s="120"/>
      <c r="N1157" s="120"/>
      <c r="O1157" s="120"/>
      <c r="P1157" s="120"/>
    </row>
    <row r="1158" spans="3:16" s="25" customFormat="1" ht="18" customHeight="1" x14ac:dyDescent="0.25">
      <c r="C1158" s="88"/>
      <c r="D1158" s="119"/>
      <c r="E1158" s="120"/>
      <c r="F1158" s="120"/>
      <c r="G1158" s="120"/>
      <c r="H1158" s="120"/>
      <c r="I1158" s="120"/>
      <c r="J1158" s="120"/>
      <c r="K1158" s="120"/>
      <c r="L1158" s="120"/>
      <c r="M1158" s="120"/>
      <c r="N1158" s="120"/>
      <c r="O1158" s="120"/>
      <c r="P1158" s="120"/>
    </row>
    <row r="1159" spans="3:16" s="25" customFormat="1" ht="18" customHeight="1" x14ac:dyDescent="0.25">
      <c r="C1159" s="88"/>
      <c r="D1159" s="119"/>
      <c r="E1159" s="120"/>
      <c r="F1159" s="120"/>
      <c r="G1159" s="120"/>
      <c r="H1159" s="120"/>
      <c r="I1159" s="120"/>
      <c r="J1159" s="120"/>
      <c r="K1159" s="120"/>
      <c r="L1159" s="120"/>
      <c r="M1159" s="120"/>
      <c r="N1159" s="120"/>
      <c r="O1159" s="120"/>
      <c r="P1159" s="120"/>
    </row>
    <row r="1160" spans="3:16" s="25" customFormat="1" ht="18" customHeight="1" x14ac:dyDescent="0.25">
      <c r="C1160" s="88"/>
      <c r="D1160" s="119"/>
      <c r="E1160" s="120"/>
      <c r="F1160" s="120"/>
      <c r="G1160" s="120"/>
      <c r="H1160" s="120"/>
      <c r="I1160" s="120"/>
      <c r="J1160" s="120"/>
      <c r="K1160" s="120"/>
      <c r="L1160" s="120"/>
      <c r="M1160" s="120"/>
      <c r="N1160" s="120"/>
      <c r="O1160" s="120"/>
      <c r="P1160" s="120"/>
    </row>
    <row r="1161" spans="3:16" s="25" customFormat="1" ht="18" customHeight="1" x14ac:dyDescent="0.25">
      <c r="C1161" s="88"/>
      <c r="D1161" s="119"/>
      <c r="E1161" s="120"/>
      <c r="F1161" s="120"/>
      <c r="G1161" s="120"/>
      <c r="H1161" s="120"/>
      <c r="I1161" s="120"/>
      <c r="J1161" s="120"/>
      <c r="K1161" s="120"/>
      <c r="L1161" s="120"/>
      <c r="M1161" s="120"/>
      <c r="N1161" s="120"/>
      <c r="O1161" s="120"/>
      <c r="P1161" s="120"/>
    </row>
    <row r="1162" spans="3:16" s="25" customFormat="1" ht="18" customHeight="1" x14ac:dyDescent="0.25">
      <c r="C1162" s="88"/>
      <c r="D1162" s="119"/>
      <c r="E1162" s="120"/>
      <c r="F1162" s="120"/>
      <c r="G1162" s="120"/>
      <c r="H1162" s="120"/>
      <c r="I1162" s="120"/>
      <c r="J1162" s="120"/>
      <c r="K1162" s="120"/>
      <c r="L1162" s="120"/>
      <c r="M1162" s="120"/>
      <c r="N1162" s="120"/>
      <c r="O1162" s="120"/>
      <c r="P1162" s="120"/>
    </row>
    <row r="1163" spans="3:16" s="25" customFormat="1" ht="18" customHeight="1" x14ac:dyDescent="0.25">
      <c r="C1163" s="88"/>
      <c r="D1163" s="119"/>
      <c r="E1163" s="120"/>
      <c r="F1163" s="120"/>
      <c r="G1163" s="120"/>
      <c r="H1163" s="120"/>
      <c r="I1163" s="120"/>
      <c r="J1163" s="120"/>
      <c r="K1163" s="120"/>
      <c r="L1163" s="120"/>
      <c r="M1163" s="120"/>
      <c r="N1163" s="120"/>
      <c r="O1163" s="120"/>
      <c r="P1163" s="120"/>
    </row>
    <row r="1164" spans="3:16" s="25" customFormat="1" ht="18" customHeight="1" x14ac:dyDescent="0.25">
      <c r="C1164" s="88"/>
      <c r="D1164" s="119"/>
      <c r="E1164" s="120"/>
      <c r="F1164" s="120"/>
      <c r="G1164" s="120"/>
      <c r="H1164" s="120"/>
      <c r="I1164" s="120"/>
      <c r="J1164" s="120"/>
      <c r="K1164" s="120"/>
      <c r="L1164" s="120"/>
      <c r="M1164" s="120"/>
      <c r="N1164" s="120"/>
      <c r="O1164" s="120"/>
      <c r="P1164" s="120"/>
    </row>
    <row r="1165" spans="3:16" s="25" customFormat="1" ht="18" customHeight="1" x14ac:dyDescent="0.25">
      <c r="C1165" s="88"/>
      <c r="D1165" s="119"/>
      <c r="E1165" s="120"/>
      <c r="F1165" s="120"/>
      <c r="G1165" s="120"/>
      <c r="H1165" s="120"/>
      <c r="I1165" s="120"/>
      <c r="J1165" s="120"/>
      <c r="K1165" s="120"/>
      <c r="L1165" s="120"/>
      <c r="M1165" s="120"/>
      <c r="N1165" s="120"/>
      <c r="O1165" s="120"/>
      <c r="P1165" s="120"/>
    </row>
    <row r="1166" spans="3:16" s="25" customFormat="1" ht="18" customHeight="1" x14ac:dyDescent="0.25">
      <c r="C1166" s="88"/>
      <c r="D1166" s="119"/>
      <c r="E1166" s="120"/>
      <c r="F1166" s="120"/>
      <c r="G1166" s="120"/>
      <c r="H1166" s="120"/>
      <c r="I1166" s="120"/>
      <c r="J1166" s="120"/>
      <c r="K1166" s="120"/>
      <c r="L1166" s="120"/>
      <c r="M1166" s="120"/>
      <c r="N1166" s="120"/>
      <c r="O1166" s="120"/>
      <c r="P1166" s="120"/>
    </row>
    <row r="1167" spans="3:16" s="25" customFormat="1" ht="18" customHeight="1" x14ac:dyDescent="0.25">
      <c r="C1167" s="88"/>
      <c r="D1167" s="119"/>
      <c r="E1167" s="120"/>
      <c r="F1167" s="120"/>
      <c r="G1167" s="120"/>
      <c r="H1167" s="120"/>
      <c r="I1167" s="120"/>
      <c r="J1167" s="120"/>
      <c r="K1167" s="120"/>
      <c r="L1167" s="120"/>
      <c r="M1167" s="120"/>
      <c r="N1167" s="120"/>
      <c r="O1167" s="120"/>
      <c r="P1167" s="120"/>
    </row>
    <row r="1168" spans="3:16" s="25" customFormat="1" ht="18" customHeight="1" x14ac:dyDescent="0.25">
      <c r="C1168" s="88"/>
      <c r="D1168" s="119"/>
      <c r="E1168" s="120"/>
      <c r="F1168" s="120"/>
      <c r="G1168" s="120"/>
      <c r="H1168" s="120"/>
      <c r="I1168" s="120"/>
      <c r="J1168" s="120"/>
      <c r="K1168" s="120"/>
      <c r="L1168" s="120"/>
      <c r="M1168" s="120"/>
      <c r="N1168" s="120"/>
      <c r="O1168" s="120"/>
      <c r="P1168" s="120"/>
    </row>
    <row r="1169" spans="3:16" s="25" customFormat="1" ht="18" customHeight="1" x14ac:dyDescent="0.25">
      <c r="C1169" s="88"/>
      <c r="D1169" s="119"/>
      <c r="E1169" s="120"/>
      <c r="F1169" s="120"/>
      <c r="G1169" s="120"/>
      <c r="H1169" s="120"/>
      <c r="I1169" s="120"/>
      <c r="J1169" s="120"/>
      <c r="K1169" s="120"/>
      <c r="L1169" s="120"/>
      <c r="M1169" s="120"/>
      <c r="N1169" s="120"/>
      <c r="O1169" s="120"/>
      <c r="P1169" s="120"/>
    </row>
    <row r="1170" spans="3:16" s="25" customFormat="1" ht="18" customHeight="1" x14ac:dyDescent="0.25">
      <c r="C1170" s="88"/>
      <c r="D1170" s="119"/>
      <c r="E1170" s="120"/>
      <c r="F1170" s="120"/>
      <c r="G1170" s="120"/>
      <c r="H1170" s="120"/>
      <c r="I1170" s="120"/>
      <c r="J1170" s="120"/>
      <c r="K1170" s="120"/>
      <c r="L1170" s="120"/>
      <c r="M1170" s="120"/>
      <c r="N1170" s="120"/>
      <c r="O1170" s="120"/>
      <c r="P1170" s="120"/>
    </row>
    <row r="1171" spans="3:16" s="25" customFormat="1" ht="18" customHeight="1" x14ac:dyDescent="0.25">
      <c r="C1171" s="88"/>
      <c r="D1171" s="119"/>
      <c r="E1171" s="120"/>
      <c r="F1171" s="120"/>
      <c r="G1171" s="120"/>
      <c r="H1171" s="120"/>
      <c r="I1171" s="120"/>
      <c r="J1171" s="120"/>
      <c r="K1171" s="120"/>
      <c r="L1171" s="120"/>
      <c r="M1171" s="120"/>
      <c r="N1171" s="120"/>
      <c r="O1171" s="120"/>
      <c r="P1171" s="120"/>
    </row>
    <row r="1172" spans="3:16" s="25" customFormat="1" ht="18" customHeight="1" x14ac:dyDescent="0.25">
      <c r="C1172" s="88"/>
      <c r="D1172" s="119"/>
      <c r="E1172" s="120"/>
      <c r="F1172" s="120"/>
      <c r="G1172" s="120"/>
      <c r="H1172" s="120"/>
      <c r="I1172" s="120"/>
      <c r="J1172" s="120"/>
      <c r="K1172" s="120"/>
      <c r="L1172" s="120"/>
      <c r="M1172" s="120"/>
      <c r="N1172" s="120"/>
      <c r="O1172" s="120"/>
      <c r="P1172" s="120"/>
    </row>
    <row r="1173" spans="3:16" s="25" customFormat="1" ht="18" customHeight="1" x14ac:dyDescent="0.25">
      <c r="C1173" s="88"/>
      <c r="D1173" s="119"/>
      <c r="E1173" s="120"/>
      <c r="F1173" s="120"/>
      <c r="G1173" s="120"/>
      <c r="H1173" s="120"/>
      <c r="I1173" s="120"/>
      <c r="J1173" s="120"/>
      <c r="K1173" s="120"/>
      <c r="L1173" s="120"/>
      <c r="M1173" s="120"/>
      <c r="N1173" s="120"/>
      <c r="O1173" s="120"/>
      <c r="P1173" s="120"/>
    </row>
    <row r="1174" spans="3:16" s="25" customFormat="1" ht="18" customHeight="1" x14ac:dyDescent="0.25">
      <c r="C1174" s="88"/>
      <c r="D1174" s="119"/>
      <c r="E1174" s="120"/>
      <c r="F1174" s="120"/>
      <c r="G1174" s="120"/>
      <c r="H1174" s="120"/>
      <c r="I1174" s="120"/>
      <c r="J1174" s="120"/>
      <c r="K1174" s="120"/>
      <c r="L1174" s="120"/>
      <c r="M1174" s="120"/>
      <c r="N1174" s="120"/>
      <c r="O1174" s="120"/>
      <c r="P1174" s="120"/>
    </row>
    <row r="1175" spans="3:16" s="25" customFormat="1" ht="18" customHeight="1" x14ac:dyDescent="0.25">
      <c r="C1175" s="88"/>
      <c r="D1175" s="119"/>
      <c r="E1175" s="120"/>
      <c r="F1175" s="120"/>
      <c r="G1175" s="120"/>
      <c r="H1175" s="120"/>
      <c r="I1175" s="120"/>
      <c r="J1175" s="120"/>
      <c r="K1175" s="120"/>
      <c r="L1175" s="120"/>
      <c r="M1175" s="120"/>
      <c r="N1175" s="120"/>
      <c r="O1175" s="120"/>
      <c r="P1175" s="120"/>
    </row>
    <row r="1176" spans="3:16" s="25" customFormat="1" ht="18" customHeight="1" x14ac:dyDescent="0.25">
      <c r="C1176" s="88"/>
      <c r="D1176" s="119"/>
      <c r="E1176" s="120"/>
      <c r="F1176" s="120"/>
      <c r="G1176" s="120"/>
      <c r="H1176" s="120"/>
      <c r="I1176" s="120"/>
      <c r="J1176" s="120"/>
      <c r="K1176" s="120"/>
      <c r="L1176" s="120"/>
      <c r="M1176" s="120"/>
      <c r="N1176" s="120"/>
      <c r="O1176" s="120"/>
      <c r="P1176" s="120"/>
    </row>
    <row r="1177" spans="3:16" s="25" customFormat="1" ht="18" customHeight="1" x14ac:dyDescent="0.25">
      <c r="C1177" s="88"/>
      <c r="D1177" s="119"/>
      <c r="E1177" s="120"/>
      <c r="F1177" s="120"/>
      <c r="G1177" s="120"/>
      <c r="H1177" s="120"/>
      <c r="I1177" s="120"/>
      <c r="J1177" s="120"/>
      <c r="K1177" s="120"/>
      <c r="L1177" s="120"/>
      <c r="M1177" s="120"/>
      <c r="N1177" s="120"/>
      <c r="O1177" s="120"/>
      <c r="P1177" s="120"/>
    </row>
    <row r="1178" spans="3:16" s="25" customFormat="1" ht="18" customHeight="1" x14ac:dyDescent="0.25">
      <c r="C1178" s="88"/>
      <c r="D1178" s="119"/>
      <c r="E1178" s="120"/>
      <c r="F1178" s="120"/>
      <c r="G1178" s="120"/>
      <c r="H1178" s="120"/>
      <c r="I1178" s="120"/>
      <c r="J1178" s="120"/>
      <c r="K1178" s="120"/>
      <c r="L1178" s="120"/>
      <c r="M1178" s="120"/>
      <c r="N1178" s="120"/>
      <c r="O1178" s="120"/>
      <c r="P1178" s="120"/>
    </row>
    <row r="1179" spans="3:16" s="25" customFormat="1" ht="18" customHeight="1" x14ac:dyDescent="0.25">
      <c r="C1179" s="88"/>
      <c r="D1179" s="119"/>
      <c r="E1179" s="120"/>
      <c r="F1179" s="120"/>
      <c r="G1179" s="120"/>
      <c r="H1179" s="120"/>
      <c r="I1179" s="120"/>
      <c r="J1179" s="120"/>
      <c r="K1179" s="120"/>
      <c r="L1179" s="120"/>
      <c r="M1179" s="120"/>
      <c r="N1179" s="120"/>
      <c r="O1179" s="120"/>
      <c r="P1179" s="120"/>
    </row>
    <row r="1180" spans="3:16" s="25" customFormat="1" ht="18" customHeight="1" x14ac:dyDescent="0.25">
      <c r="C1180" s="88"/>
      <c r="D1180" s="119"/>
      <c r="E1180" s="120"/>
      <c r="F1180" s="120"/>
      <c r="G1180" s="120"/>
      <c r="H1180" s="120"/>
      <c r="I1180" s="120"/>
      <c r="J1180" s="120"/>
      <c r="K1180" s="120"/>
      <c r="L1180" s="120"/>
      <c r="M1180" s="120"/>
      <c r="N1180" s="120"/>
      <c r="O1180" s="120"/>
      <c r="P1180" s="120"/>
    </row>
    <row r="1181" spans="3:16" s="25" customFormat="1" ht="18" customHeight="1" x14ac:dyDescent="0.25">
      <c r="C1181" s="88"/>
      <c r="D1181" s="119"/>
      <c r="E1181" s="120"/>
      <c r="F1181" s="120"/>
      <c r="G1181" s="120"/>
      <c r="H1181" s="120"/>
      <c r="I1181" s="120"/>
      <c r="J1181" s="120"/>
      <c r="K1181" s="120"/>
      <c r="L1181" s="120"/>
      <c r="M1181" s="120"/>
      <c r="N1181" s="120"/>
      <c r="O1181" s="120"/>
      <c r="P1181" s="120"/>
    </row>
    <row r="1182" spans="3:16" s="25" customFormat="1" ht="18" customHeight="1" x14ac:dyDescent="0.25">
      <c r="C1182" s="88"/>
      <c r="D1182" s="119"/>
      <c r="E1182" s="120"/>
      <c r="F1182" s="120"/>
      <c r="G1182" s="120"/>
      <c r="H1182" s="120"/>
      <c r="I1182" s="120"/>
      <c r="J1182" s="120"/>
      <c r="K1182" s="120"/>
      <c r="L1182" s="120"/>
      <c r="M1182" s="120"/>
      <c r="N1182" s="120"/>
      <c r="O1182" s="120"/>
      <c r="P1182" s="120"/>
    </row>
    <row r="1183" spans="3:16" s="25" customFormat="1" ht="18" customHeight="1" x14ac:dyDescent="0.25">
      <c r="C1183" s="88"/>
      <c r="D1183" s="119"/>
      <c r="E1183" s="120"/>
      <c r="F1183" s="120"/>
      <c r="G1183" s="120"/>
      <c r="H1183" s="120"/>
      <c r="I1183" s="120"/>
      <c r="J1183" s="120"/>
      <c r="K1183" s="120"/>
      <c r="L1183" s="120"/>
      <c r="M1183" s="120"/>
      <c r="N1183" s="120"/>
      <c r="O1183" s="120"/>
      <c r="P1183" s="120"/>
    </row>
    <row r="1184" spans="3:16" s="25" customFormat="1" ht="18" customHeight="1" x14ac:dyDescent="0.25">
      <c r="C1184" s="88"/>
      <c r="D1184" s="119"/>
      <c r="E1184" s="120"/>
      <c r="F1184" s="120"/>
      <c r="G1184" s="120"/>
      <c r="H1184" s="120"/>
      <c r="I1184" s="120"/>
      <c r="J1184" s="120"/>
      <c r="K1184" s="120"/>
      <c r="L1184" s="120"/>
      <c r="M1184" s="120"/>
      <c r="N1184" s="120"/>
      <c r="O1184" s="120"/>
      <c r="P1184" s="120"/>
    </row>
    <row r="1185" spans="3:16" s="25" customFormat="1" ht="18" customHeight="1" x14ac:dyDescent="0.25">
      <c r="C1185" s="88"/>
      <c r="D1185" s="119"/>
      <c r="E1185" s="120"/>
      <c r="F1185" s="120"/>
      <c r="G1185" s="120"/>
      <c r="H1185" s="120"/>
      <c r="I1185" s="120"/>
      <c r="J1185" s="120"/>
      <c r="K1185" s="120"/>
      <c r="L1185" s="120"/>
      <c r="M1185" s="120"/>
      <c r="N1185" s="120"/>
      <c r="O1185" s="120"/>
      <c r="P1185" s="120"/>
    </row>
    <row r="1186" spans="3:16" s="25" customFormat="1" ht="18" customHeight="1" x14ac:dyDescent="0.25">
      <c r="C1186" s="88"/>
      <c r="D1186" s="119"/>
      <c r="E1186" s="120"/>
      <c r="F1186" s="120"/>
      <c r="G1186" s="120"/>
      <c r="H1186" s="120"/>
      <c r="I1186" s="120"/>
      <c r="J1186" s="120"/>
      <c r="K1186" s="120"/>
      <c r="L1186" s="120"/>
      <c r="M1186" s="120"/>
      <c r="N1186" s="120"/>
      <c r="O1186" s="120"/>
      <c r="P1186" s="120"/>
    </row>
    <row r="1187" spans="3:16" s="25" customFormat="1" ht="18" customHeight="1" x14ac:dyDescent="0.25">
      <c r="C1187" s="88"/>
      <c r="D1187" s="119"/>
      <c r="E1187" s="120"/>
      <c r="F1187" s="120"/>
      <c r="G1187" s="120"/>
      <c r="H1187" s="120"/>
      <c r="I1187" s="120"/>
      <c r="J1187" s="120"/>
      <c r="K1187" s="120"/>
      <c r="L1187" s="120"/>
      <c r="M1187" s="120"/>
      <c r="N1187" s="120"/>
      <c r="O1187" s="120"/>
      <c r="P1187" s="120"/>
    </row>
    <row r="1188" spans="3:16" s="25" customFormat="1" ht="18" customHeight="1" x14ac:dyDescent="0.25">
      <c r="C1188" s="88"/>
      <c r="D1188" s="119"/>
      <c r="E1188" s="120"/>
      <c r="F1188" s="120"/>
      <c r="G1188" s="120"/>
      <c r="H1188" s="120"/>
      <c r="I1188" s="120"/>
      <c r="J1188" s="120"/>
      <c r="K1188" s="120"/>
      <c r="L1188" s="120"/>
      <c r="M1188" s="120"/>
      <c r="N1188" s="120"/>
      <c r="O1188" s="120"/>
      <c r="P1188" s="120"/>
    </row>
    <row r="1189" spans="3:16" s="25" customFormat="1" ht="18" customHeight="1" x14ac:dyDescent="0.25">
      <c r="C1189" s="88"/>
      <c r="D1189" s="119"/>
      <c r="E1189" s="120"/>
      <c r="F1189" s="120"/>
      <c r="G1189" s="120"/>
      <c r="H1189" s="120"/>
      <c r="I1189" s="120"/>
      <c r="J1189" s="120"/>
      <c r="K1189" s="120"/>
      <c r="L1189" s="120"/>
      <c r="M1189" s="120"/>
      <c r="N1189" s="120"/>
      <c r="O1189" s="120"/>
      <c r="P1189" s="120"/>
    </row>
    <row r="1190" spans="3:16" s="25" customFormat="1" ht="18" customHeight="1" x14ac:dyDescent="0.25">
      <c r="C1190" s="88"/>
      <c r="D1190" s="119"/>
      <c r="E1190" s="120"/>
      <c r="F1190" s="120"/>
      <c r="G1190" s="120"/>
      <c r="H1190" s="120"/>
      <c r="I1190" s="120"/>
      <c r="J1190" s="120"/>
      <c r="K1190" s="120"/>
      <c r="L1190" s="120"/>
      <c r="M1190" s="120"/>
      <c r="N1190" s="120"/>
      <c r="O1190" s="120"/>
      <c r="P1190" s="120"/>
    </row>
    <row r="1191" spans="3:16" s="25" customFormat="1" ht="18" customHeight="1" x14ac:dyDescent="0.25">
      <c r="C1191" s="88"/>
      <c r="D1191" s="119"/>
      <c r="E1191" s="120"/>
      <c r="F1191" s="120"/>
      <c r="G1191" s="120"/>
      <c r="H1191" s="120"/>
      <c r="I1191" s="120"/>
      <c r="J1191" s="120"/>
      <c r="K1191" s="120"/>
      <c r="L1191" s="120"/>
      <c r="M1191" s="120"/>
      <c r="N1191" s="120"/>
      <c r="O1191" s="120"/>
      <c r="P1191" s="120"/>
    </row>
    <row r="1192" spans="3:16" s="25" customFormat="1" ht="18" customHeight="1" x14ac:dyDescent="0.25">
      <c r="C1192" s="88"/>
      <c r="D1192" s="119"/>
      <c r="E1192" s="120"/>
      <c r="F1192" s="120"/>
      <c r="G1192" s="120"/>
      <c r="H1192" s="120"/>
      <c r="I1192" s="120"/>
      <c r="J1192" s="120"/>
      <c r="K1192" s="120"/>
      <c r="L1192" s="120"/>
      <c r="M1192" s="120"/>
      <c r="N1192" s="120"/>
      <c r="O1192" s="120"/>
      <c r="P1192" s="120"/>
    </row>
    <row r="1193" spans="3:16" s="25" customFormat="1" ht="18" customHeight="1" x14ac:dyDescent="0.25">
      <c r="C1193" s="88"/>
      <c r="D1193" s="119"/>
      <c r="E1193" s="120"/>
      <c r="F1193" s="120"/>
      <c r="G1193" s="120"/>
      <c r="H1193" s="120"/>
      <c r="I1193" s="120"/>
      <c r="J1193" s="120"/>
      <c r="K1193" s="120"/>
      <c r="L1193" s="120"/>
      <c r="M1193" s="120"/>
      <c r="N1193" s="120"/>
      <c r="O1193" s="120"/>
      <c r="P1193" s="120"/>
    </row>
    <row r="1194" spans="3:16" s="25" customFormat="1" ht="18" customHeight="1" x14ac:dyDescent="0.25">
      <c r="C1194" s="88"/>
      <c r="D1194" s="119"/>
      <c r="E1194" s="120"/>
      <c r="F1194" s="120"/>
      <c r="G1194" s="120"/>
      <c r="H1194" s="120"/>
      <c r="I1194" s="120"/>
      <c r="J1194" s="120"/>
      <c r="K1194" s="120"/>
      <c r="L1194" s="120"/>
      <c r="M1194" s="120"/>
      <c r="N1194" s="120"/>
      <c r="O1194" s="120"/>
      <c r="P1194" s="120"/>
    </row>
    <row r="1195" spans="3:16" s="25" customFormat="1" ht="18" customHeight="1" x14ac:dyDescent="0.25">
      <c r="C1195" s="88"/>
      <c r="D1195" s="119"/>
      <c r="E1195" s="120"/>
      <c r="F1195" s="120"/>
      <c r="G1195" s="120"/>
      <c r="H1195" s="120"/>
      <c r="I1195" s="120"/>
      <c r="J1195" s="120"/>
      <c r="K1195" s="120"/>
      <c r="L1195" s="120"/>
      <c r="M1195" s="120"/>
      <c r="N1195" s="120"/>
      <c r="O1195" s="120"/>
      <c r="P1195" s="120"/>
    </row>
    <row r="1196" spans="3:16" s="25" customFormat="1" ht="18" customHeight="1" x14ac:dyDescent="0.25">
      <c r="C1196" s="88"/>
      <c r="D1196" s="119"/>
      <c r="E1196" s="120"/>
      <c r="F1196" s="120"/>
      <c r="G1196" s="120"/>
      <c r="H1196" s="120"/>
      <c r="I1196" s="120"/>
      <c r="J1196" s="120"/>
      <c r="K1196" s="120"/>
      <c r="L1196" s="120"/>
      <c r="M1196" s="120"/>
      <c r="N1196" s="120"/>
      <c r="O1196" s="120"/>
      <c r="P1196" s="120"/>
    </row>
    <row r="1197" spans="3:16" s="25" customFormat="1" ht="18" customHeight="1" x14ac:dyDescent="0.25">
      <c r="C1197" s="88"/>
      <c r="D1197" s="119"/>
      <c r="E1197" s="120"/>
      <c r="F1197" s="120"/>
      <c r="G1197" s="120"/>
      <c r="H1197" s="120"/>
      <c r="I1197" s="120"/>
      <c r="J1197" s="120"/>
      <c r="K1197" s="120"/>
      <c r="L1197" s="120"/>
      <c r="M1197" s="120"/>
      <c r="N1197" s="120"/>
      <c r="O1197" s="120"/>
      <c r="P1197" s="120"/>
    </row>
    <row r="1198" spans="3:16" s="25" customFormat="1" ht="18" customHeight="1" x14ac:dyDescent="0.25">
      <c r="C1198" s="88"/>
      <c r="D1198" s="119"/>
      <c r="E1198" s="120"/>
      <c r="F1198" s="120"/>
      <c r="G1198" s="120"/>
      <c r="H1198" s="120"/>
      <c r="I1198" s="120"/>
      <c r="J1198" s="120"/>
      <c r="K1198" s="120"/>
      <c r="L1198" s="120"/>
      <c r="M1198" s="120"/>
      <c r="N1198" s="120"/>
      <c r="O1198" s="120"/>
      <c r="P1198" s="120"/>
    </row>
    <row r="1199" spans="3:16" s="25" customFormat="1" ht="18" customHeight="1" x14ac:dyDescent="0.25">
      <c r="C1199" s="88"/>
      <c r="D1199" s="119"/>
      <c r="E1199" s="120"/>
      <c r="F1199" s="120"/>
      <c r="G1199" s="120"/>
      <c r="H1199" s="120"/>
      <c r="I1199" s="120"/>
      <c r="J1199" s="120"/>
      <c r="K1199" s="120"/>
      <c r="L1199" s="120"/>
      <c r="M1199" s="120"/>
      <c r="N1199" s="120"/>
      <c r="O1199" s="120"/>
      <c r="P1199" s="120"/>
    </row>
    <row r="1200" spans="3:16" s="25" customFormat="1" ht="18" customHeight="1" x14ac:dyDescent="0.25">
      <c r="C1200" s="88"/>
      <c r="D1200" s="119"/>
      <c r="E1200" s="120"/>
      <c r="F1200" s="120"/>
      <c r="G1200" s="120"/>
      <c r="H1200" s="120"/>
      <c r="I1200" s="120"/>
      <c r="J1200" s="120"/>
      <c r="K1200" s="120"/>
      <c r="L1200" s="120"/>
      <c r="M1200" s="120"/>
      <c r="N1200" s="120"/>
      <c r="O1200" s="120"/>
      <c r="P1200" s="120"/>
    </row>
    <row r="1201" spans="3:16" s="25" customFormat="1" ht="18" customHeight="1" x14ac:dyDescent="0.25">
      <c r="C1201" s="88"/>
      <c r="D1201" s="119"/>
      <c r="E1201" s="120"/>
      <c r="F1201" s="120"/>
      <c r="G1201" s="120"/>
      <c r="H1201" s="120"/>
      <c r="I1201" s="120"/>
      <c r="J1201" s="120"/>
      <c r="K1201" s="120"/>
      <c r="L1201" s="120"/>
      <c r="M1201" s="120"/>
      <c r="N1201" s="120"/>
      <c r="O1201" s="120"/>
      <c r="P1201" s="120"/>
    </row>
    <row r="1202" spans="3:16" s="25" customFormat="1" ht="18" customHeight="1" x14ac:dyDescent="0.25">
      <c r="C1202" s="88"/>
      <c r="D1202" s="119"/>
      <c r="E1202" s="120"/>
      <c r="F1202" s="120"/>
      <c r="G1202" s="120"/>
      <c r="H1202" s="120"/>
      <c r="I1202" s="120"/>
      <c r="J1202" s="120"/>
      <c r="K1202" s="120"/>
      <c r="L1202" s="120"/>
      <c r="M1202" s="120"/>
      <c r="N1202" s="120"/>
      <c r="O1202" s="120"/>
      <c r="P1202" s="120"/>
    </row>
    <row r="1203" spans="3:16" s="25" customFormat="1" ht="18" customHeight="1" x14ac:dyDescent="0.25">
      <c r="C1203" s="88"/>
      <c r="D1203" s="119"/>
      <c r="E1203" s="120"/>
      <c r="F1203" s="120"/>
      <c r="G1203" s="120"/>
      <c r="H1203" s="120"/>
      <c r="I1203" s="120"/>
      <c r="J1203" s="120"/>
      <c r="K1203" s="120"/>
      <c r="L1203" s="120"/>
      <c r="M1203" s="120"/>
      <c r="N1203" s="120"/>
      <c r="O1203" s="120"/>
      <c r="P1203" s="120"/>
    </row>
    <row r="1204" spans="3:16" s="25" customFormat="1" ht="18" customHeight="1" x14ac:dyDescent="0.25">
      <c r="C1204" s="88"/>
      <c r="D1204" s="119"/>
      <c r="E1204" s="120"/>
      <c r="F1204" s="120"/>
      <c r="G1204" s="120"/>
      <c r="H1204" s="120"/>
      <c r="I1204" s="120"/>
      <c r="J1204" s="120"/>
      <c r="K1204" s="120"/>
      <c r="L1204" s="120"/>
      <c r="M1204" s="120"/>
      <c r="N1204" s="120"/>
      <c r="O1204" s="120"/>
      <c r="P1204" s="120"/>
    </row>
    <row r="1205" spans="3:16" s="25" customFormat="1" ht="18" customHeight="1" x14ac:dyDescent="0.25">
      <c r="C1205" s="88"/>
      <c r="D1205" s="119"/>
      <c r="E1205" s="120"/>
      <c r="F1205" s="120"/>
      <c r="G1205" s="120"/>
      <c r="H1205" s="120"/>
      <c r="I1205" s="120"/>
      <c r="J1205" s="120"/>
      <c r="K1205" s="120"/>
      <c r="L1205" s="120"/>
      <c r="M1205" s="120"/>
      <c r="N1205" s="120"/>
      <c r="O1205" s="120"/>
      <c r="P1205" s="120"/>
    </row>
    <row r="1206" spans="3:16" s="25" customFormat="1" ht="18" customHeight="1" x14ac:dyDescent="0.25">
      <c r="C1206" s="88"/>
      <c r="D1206" s="119"/>
      <c r="E1206" s="120"/>
      <c r="F1206" s="120"/>
      <c r="G1206" s="120"/>
      <c r="H1206" s="120"/>
      <c r="I1206" s="120"/>
      <c r="J1206" s="120"/>
      <c r="K1206" s="120"/>
      <c r="L1206" s="120"/>
      <c r="M1206" s="120"/>
      <c r="N1206" s="120"/>
      <c r="O1206" s="120"/>
      <c r="P1206" s="120"/>
    </row>
    <row r="1207" spans="3:16" s="25" customFormat="1" ht="18" customHeight="1" x14ac:dyDescent="0.25">
      <c r="C1207" s="88"/>
      <c r="D1207" s="119"/>
      <c r="E1207" s="120"/>
      <c r="F1207" s="120"/>
      <c r="G1207" s="120"/>
      <c r="H1207" s="120"/>
      <c r="I1207" s="120"/>
      <c r="J1207" s="120"/>
      <c r="K1207" s="120"/>
      <c r="L1207" s="120"/>
      <c r="M1207" s="120"/>
      <c r="N1207" s="120"/>
      <c r="O1207" s="120"/>
      <c r="P1207" s="120"/>
    </row>
    <row r="1208" spans="3:16" s="25" customFormat="1" ht="18" customHeight="1" x14ac:dyDescent="0.25">
      <c r="C1208" s="88"/>
      <c r="D1208" s="119"/>
      <c r="E1208" s="120"/>
      <c r="F1208" s="120"/>
      <c r="G1208" s="120"/>
      <c r="H1208" s="120"/>
      <c r="I1208" s="120"/>
      <c r="J1208" s="120"/>
      <c r="K1208" s="120"/>
      <c r="L1208" s="120"/>
      <c r="M1208" s="120"/>
      <c r="N1208" s="120"/>
      <c r="O1208" s="120"/>
      <c r="P1208" s="120"/>
    </row>
    <row r="1209" spans="3:16" s="25" customFormat="1" ht="18" customHeight="1" x14ac:dyDescent="0.25">
      <c r="C1209" s="88"/>
      <c r="D1209" s="119"/>
      <c r="E1209" s="120"/>
      <c r="F1209" s="120"/>
      <c r="G1209" s="120"/>
      <c r="H1209" s="120"/>
      <c r="I1209" s="120"/>
      <c r="J1209" s="120"/>
      <c r="K1209" s="120"/>
      <c r="L1209" s="120"/>
      <c r="M1209" s="120"/>
      <c r="N1209" s="120"/>
      <c r="O1209" s="120"/>
      <c r="P1209" s="120"/>
    </row>
    <row r="1210" spans="3:16" s="25" customFormat="1" ht="18" customHeight="1" x14ac:dyDescent="0.25">
      <c r="C1210" s="88"/>
      <c r="D1210" s="119"/>
      <c r="E1210" s="120"/>
      <c r="F1210" s="120"/>
      <c r="G1210" s="120"/>
      <c r="H1210" s="120"/>
      <c r="I1210" s="120"/>
      <c r="J1210" s="120"/>
      <c r="K1210" s="120"/>
      <c r="L1210" s="120"/>
      <c r="M1210" s="120"/>
      <c r="N1210" s="120"/>
      <c r="O1210" s="120"/>
      <c r="P1210" s="120"/>
    </row>
    <row r="1211" spans="3:16" s="25" customFormat="1" ht="18" customHeight="1" x14ac:dyDescent="0.25">
      <c r="C1211" s="88"/>
      <c r="D1211" s="119"/>
      <c r="E1211" s="120"/>
      <c r="F1211" s="120"/>
      <c r="G1211" s="120"/>
      <c r="H1211" s="120"/>
      <c r="I1211" s="120"/>
      <c r="J1211" s="120"/>
      <c r="K1211" s="120"/>
      <c r="L1211" s="120"/>
      <c r="M1211" s="120"/>
      <c r="N1211" s="120"/>
      <c r="O1211" s="120"/>
      <c r="P1211" s="120"/>
    </row>
    <row r="1212" spans="3:16" s="25" customFormat="1" ht="18" customHeight="1" x14ac:dyDescent="0.25">
      <c r="C1212" s="88"/>
      <c r="D1212" s="119"/>
      <c r="E1212" s="120"/>
      <c r="F1212" s="120"/>
      <c r="G1212" s="120"/>
      <c r="H1212" s="120"/>
      <c r="I1212" s="120"/>
      <c r="J1212" s="120"/>
      <c r="K1212" s="120"/>
      <c r="L1212" s="120"/>
      <c r="M1212" s="120"/>
      <c r="N1212" s="120"/>
      <c r="O1212" s="120"/>
      <c r="P1212" s="120"/>
    </row>
    <row r="1213" spans="3:16" s="25" customFormat="1" ht="18" customHeight="1" x14ac:dyDescent="0.25">
      <c r="C1213" s="88"/>
      <c r="D1213" s="119"/>
      <c r="E1213" s="120"/>
      <c r="F1213" s="120"/>
      <c r="G1213" s="120"/>
      <c r="H1213" s="120"/>
      <c r="I1213" s="120"/>
      <c r="J1213" s="120"/>
      <c r="K1213" s="120"/>
      <c r="L1213" s="120"/>
      <c r="M1213" s="120"/>
      <c r="N1213" s="120"/>
      <c r="O1213" s="120"/>
      <c r="P1213" s="120"/>
    </row>
    <row r="1214" spans="3:16" s="25" customFormat="1" ht="18" customHeight="1" x14ac:dyDescent="0.25">
      <c r="C1214" s="88"/>
      <c r="D1214" s="119"/>
      <c r="E1214" s="120"/>
      <c r="F1214" s="120"/>
      <c r="G1214" s="120"/>
      <c r="H1214" s="120"/>
      <c r="I1214" s="120"/>
      <c r="J1214" s="120"/>
      <c r="K1214" s="120"/>
      <c r="L1214" s="120"/>
      <c r="M1214" s="120"/>
      <c r="N1214" s="120"/>
      <c r="O1214" s="120"/>
      <c r="P1214" s="120"/>
    </row>
    <row r="1215" spans="3:16" s="25" customFormat="1" ht="18" customHeight="1" x14ac:dyDescent="0.25">
      <c r="C1215" s="88"/>
      <c r="D1215" s="119"/>
      <c r="E1215" s="120"/>
      <c r="F1215" s="120"/>
      <c r="G1215" s="120"/>
      <c r="H1215" s="120"/>
      <c r="I1215" s="120"/>
      <c r="J1215" s="120"/>
      <c r="K1215" s="120"/>
      <c r="L1215" s="120"/>
      <c r="M1215" s="120"/>
      <c r="N1215" s="120"/>
      <c r="O1215" s="120"/>
      <c r="P1215" s="120"/>
    </row>
    <row r="1216" spans="3:16" s="25" customFormat="1" ht="18" customHeight="1" x14ac:dyDescent="0.25">
      <c r="C1216" s="88"/>
      <c r="D1216" s="119"/>
      <c r="E1216" s="120"/>
      <c r="F1216" s="120"/>
      <c r="G1216" s="120"/>
      <c r="H1216" s="120"/>
      <c r="I1216" s="120"/>
      <c r="J1216" s="120"/>
      <c r="K1216" s="120"/>
      <c r="L1216" s="120"/>
      <c r="M1216" s="120"/>
      <c r="N1216" s="120"/>
      <c r="O1216" s="120"/>
      <c r="P1216" s="120"/>
    </row>
    <row r="1217" spans="3:16" s="25" customFormat="1" ht="18" customHeight="1" x14ac:dyDescent="0.25">
      <c r="C1217" s="88"/>
      <c r="D1217" s="119"/>
      <c r="E1217" s="120"/>
      <c r="F1217" s="120"/>
      <c r="G1217" s="120"/>
      <c r="H1217" s="120"/>
      <c r="I1217" s="120"/>
      <c r="J1217" s="120"/>
      <c r="K1217" s="120"/>
      <c r="L1217" s="120"/>
      <c r="M1217" s="120"/>
      <c r="N1217" s="120"/>
      <c r="O1217" s="120"/>
      <c r="P1217" s="120"/>
    </row>
    <row r="1218" spans="3:16" s="25" customFormat="1" ht="18" customHeight="1" x14ac:dyDescent="0.25">
      <c r="C1218" s="88"/>
      <c r="D1218" s="119"/>
      <c r="E1218" s="120"/>
      <c r="F1218" s="120"/>
      <c r="G1218" s="120"/>
      <c r="H1218" s="120"/>
      <c r="I1218" s="120"/>
      <c r="J1218" s="120"/>
      <c r="K1218" s="120"/>
      <c r="L1218" s="120"/>
      <c r="M1218" s="120"/>
      <c r="N1218" s="120"/>
      <c r="O1218" s="120"/>
      <c r="P1218" s="120"/>
    </row>
    <row r="1219" spans="3:16" s="25" customFormat="1" ht="18" customHeight="1" x14ac:dyDescent="0.25">
      <c r="C1219" s="88"/>
      <c r="D1219" s="119"/>
      <c r="E1219" s="120"/>
      <c r="F1219" s="120"/>
      <c r="G1219" s="120"/>
      <c r="H1219" s="120"/>
      <c r="I1219" s="120"/>
      <c r="J1219" s="120"/>
      <c r="K1219" s="120"/>
      <c r="L1219" s="120"/>
      <c r="M1219" s="120"/>
      <c r="N1219" s="120"/>
      <c r="O1219" s="120"/>
      <c r="P1219" s="120"/>
    </row>
    <row r="1220" spans="3:16" s="25" customFormat="1" ht="18" customHeight="1" x14ac:dyDescent="0.25">
      <c r="C1220" s="88"/>
      <c r="D1220" s="119"/>
      <c r="E1220" s="120"/>
      <c r="F1220" s="120"/>
      <c r="G1220" s="120"/>
      <c r="H1220" s="120"/>
      <c r="I1220" s="120"/>
      <c r="J1220" s="120"/>
      <c r="K1220" s="120"/>
      <c r="L1220" s="120"/>
      <c r="M1220" s="120"/>
      <c r="N1220" s="120"/>
      <c r="O1220" s="120"/>
      <c r="P1220" s="120"/>
    </row>
    <row r="1221" spans="3:16" s="25" customFormat="1" ht="18" customHeight="1" x14ac:dyDescent="0.25">
      <c r="C1221" s="88"/>
      <c r="D1221" s="119"/>
      <c r="E1221" s="120"/>
      <c r="F1221" s="120"/>
      <c r="G1221" s="120"/>
      <c r="H1221" s="120"/>
      <c r="I1221" s="120"/>
      <c r="J1221" s="120"/>
      <c r="K1221" s="120"/>
      <c r="L1221" s="120"/>
      <c r="M1221" s="120"/>
      <c r="N1221" s="120"/>
      <c r="O1221" s="120"/>
      <c r="P1221" s="120"/>
    </row>
    <row r="1222" spans="3:16" s="25" customFormat="1" ht="18" customHeight="1" x14ac:dyDescent="0.25">
      <c r="C1222" s="88"/>
      <c r="D1222" s="119"/>
      <c r="E1222" s="120"/>
      <c r="F1222" s="120"/>
      <c r="G1222" s="120"/>
      <c r="H1222" s="120"/>
      <c r="I1222" s="120"/>
      <c r="J1222" s="120"/>
      <c r="K1222" s="120"/>
      <c r="L1222" s="120"/>
      <c r="M1222" s="120"/>
      <c r="N1222" s="120"/>
      <c r="O1222" s="120"/>
      <c r="P1222" s="120"/>
    </row>
    <row r="1223" spans="3:16" s="25" customFormat="1" ht="18" customHeight="1" x14ac:dyDescent="0.25">
      <c r="C1223" s="88"/>
      <c r="D1223" s="119"/>
      <c r="E1223" s="120"/>
      <c r="F1223" s="120"/>
      <c r="G1223" s="120"/>
      <c r="H1223" s="120"/>
      <c r="I1223" s="120"/>
      <c r="J1223" s="120"/>
      <c r="K1223" s="120"/>
      <c r="L1223" s="120"/>
      <c r="M1223" s="120"/>
      <c r="N1223" s="120"/>
      <c r="O1223" s="120"/>
      <c r="P1223" s="120"/>
    </row>
    <row r="1224" spans="3:16" s="25" customFormat="1" ht="18" customHeight="1" x14ac:dyDescent="0.25">
      <c r="C1224" s="88"/>
      <c r="D1224" s="119"/>
      <c r="E1224" s="120"/>
      <c r="F1224" s="120"/>
      <c r="G1224" s="120"/>
      <c r="H1224" s="120"/>
      <c r="I1224" s="120"/>
      <c r="J1224" s="120"/>
      <c r="K1224" s="120"/>
      <c r="L1224" s="120"/>
      <c r="M1224" s="120"/>
      <c r="N1224" s="120"/>
      <c r="O1224" s="120"/>
      <c r="P1224" s="120"/>
    </row>
    <row r="1225" spans="3:16" s="25" customFormat="1" ht="18" customHeight="1" x14ac:dyDescent="0.25">
      <c r="C1225" s="88"/>
      <c r="D1225" s="119"/>
      <c r="E1225" s="120"/>
      <c r="F1225" s="120"/>
      <c r="G1225" s="120"/>
      <c r="H1225" s="120"/>
      <c r="I1225" s="120"/>
      <c r="J1225" s="120"/>
      <c r="K1225" s="120"/>
      <c r="L1225" s="120"/>
      <c r="M1225" s="120"/>
      <c r="N1225" s="120"/>
      <c r="O1225" s="120"/>
      <c r="P1225" s="120"/>
    </row>
    <row r="1226" spans="3:16" s="25" customFormat="1" ht="18" customHeight="1" x14ac:dyDescent="0.25">
      <c r="C1226" s="88"/>
      <c r="D1226" s="119"/>
      <c r="E1226" s="120"/>
      <c r="F1226" s="120"/>
      <c r="G1226" s="120"/>
      <c r="H1226" s="120"/>
      <c r="I1226" s="120"/>
      <c r="J1226" s="120"/>
      <c r="K1226" s="120"/>
      <c r="L1226" s="120"/>
      <c r="M1226" s="120"/>
      <c r="N1226" s="120"/>
      <c r="O1226" s="120"/>
      <c r="P1226" s="120"/>
    </row>
    <row r="1227" spans="3:16" s="25" customFormat="1" ht="18" customHeight="1" x14ac:dyDescent="0.25">
      <c r="C1227" s="88"/>
      <c r="D1227" s="119"/>
      <c r="E1227" s="120"/>
      <c r="F1227" s="120"/>
      <c r="G1227" s="120"/>
      <c r="H1227" s="120"/>
      <c r="I1227" s="120"/>
      <c r="J1227" s="120"/>
      <c r="K1227" s="120"/>
      <c r="L1227" s="120"/>
      <c r="M1227" s="120"/>
      <c r="N1227" s="120"/>
      <c r="O1227" s="120"/>
      <c r="P1227" s="120"/>
    </row>
    <row r="1228" spans="3:16" s="25" customFormat="1" ht="18" customHeight="1" x14ac:dyDescent="0.25">
      <c r="C1228" s="88"/>
      <c r="D1228" s="119"/>
      <c r="E1228" s="120"/>
      <c r="F1228" s="120"/>
      <c r="G1228" s="120"/>
      <c r="H1228" s="120"/>
      <c r="I1228" s="120"/>
      <c r="J1228" s="120"/>
      <c r="K1228" s="120"/>
      <c r="L1228" s="120"/>
      <c r="M1228" s="120"/>
      <c r="N1228" s="120"/>
      <c r="O1228" s="120"/>
      <c r="P1228" s="120"/>
    </row>
    <row r="1229" spans="3:16" s="25" customFormat="1" ht="18" customHeight="1" x14ac:dyDescent="0.25">
      <c r="C1229" s="88"/>
      <c r="D1229" s="119"/>
      <c r="E1229" s="120"/>
      <c r="F1229" s="120"/>
      <c r="G1229" s="120"/>
      <c r="H1229" s="120"/>
      <c r="I1229" s="120"/>
      <c r="J1229" s="120"/>
      <c r="K1229" s="120"/>
      <c r="L1229" s="120"/>
      <c r="M1229" s="120"/>
      <c r="N1229" s="120"/>
      <c r="O1229" s="120"/>
      <c r="P1229" s="120"/>
    </row>
    <row r="1230" spans="3:16" s="25" customFormat="1" ht="18" customHeight="1" x14ac:dyDescent="0.25">
      <c r="C1230" s="88"/>
      <c r="D1230" s="119"/>
      <c r="E1230" s="120"/>
      <c r="F1230" s="120"/>
      <c r="G1230" s="120"/>
      <c r="H1230" s="120"/>
      <c r="I1230" s="120"/>
      <c r="J1230" s="120"/>
      <c r="K1230" s="120"/>
      <c r="L1230" s="120"/>
      <c r="M1230" s="120"/>
      <c r="N1230" s="120"/>
      <c r="O1230" s="120"/>
      <c r="P1230" s="120"/>
    </row>
    <row r="1231" spans="3:16" s="25" customFormat="1" ht="18" customHeight="1" x14ac:dyDescent="0.25">
      <c r="C1231" s="88"/>
      <c r="D1231" s="119"/>
      <c r="E1231" s="120"/>
      <c r="F1231" s="120"/>
      <c r="G1231" s="120"/>
      <c r="H1231" s="120"/>
      <c r="I1231" s="120"/>
      <c r="J1231" s="120"/>
      <c r="K1231" s="120"/>
      <c r="L1231" s="120"/>
      <c r="M1231" s="120"/>
      <c r="N1231" s="120"/>
      <c r="O1231" s="120"/>
      <c r="P1231" s="120"/>
    </row>
    <row r="1232" spans="3:16" s="25" customFormat="1" ht="18" customHeight="1" x14ac:dyDescent="0.25">
      <c r="C1232" s="88"/>
      <c r="D1232" s="119"/>
      <c r="E1232" s="120"/>
      <c r="F1232" s="120"/>
      <c r="G1232" s="120"/>
      <c r="H1232" s="120"/>
      <c r="I1232" s="120"/>
      <c r="J1232" s="120"/>
      <c r="K1232" s="120"/>
      <c r="L1232" s="120"/>
      <c r="M1232" s="120"/>
      <c r="N1232" s="120"/>
      <c r="O1232" s="120"/>
      <c r="P1232" s="120"/>
    </row>
    <row r="1233" spans="3:16" s="25" customFormat="1" ht="18" customHeight="1" x14ac:dyDescent="0.25">
      <c r="C1233" s="88"/>
      <c r="D1233" s="119"/>
      <c r="E1233" s="120"/>
      <c r="F1233" s="120"/>
      <c r="G1233" s="120"/>
      <c r="H1233" s="120"/>
      <c r="I1233" s="120"/>
      <c r="J1233" s="120"/>
      <c r="K1233" s="120"/>
      <c r="L1233" s="120"/>
      <c r="M1233" s="120"/>
      <c r="N1233" s="120"/>
      <c r="O1233" s="120"/>
      <c r="P1233" s="120"/>
    </row>
    <row r="1234" spans="3:16" s="25" customFormat="1" ht="18" customHeight="1" x14ac:dyDescent="0.25">
      <c r="C1234" s="88"/>
      <c r="D1234" s="119"/>
      <c r="E1234" s="120"/>
      <c r="F1234" s="120"/>
      <c r="G1234" s="120"/>
      <c r="H1234" s="120"/>
      <c r="I1234" s="120"/>
      <c r="J1234" s="120"/>
      <c r="K1234" s="120"/>
      <c r="L1234" s="120"/>
      <c r="M1234" s="120"/>
      <c r="N1234" s="120"/>
      <c r="O1234" s="120"/>
      <c r="P1234" s="120"/>
    </row>
    <row r="1235" spans="3:16" s="25" customFormat="1" ht="18" customHeight="1" x14ac:dyDescent="0.25">
      <c r="C1235" s="88"/>
      <c r="D1235" s="119"/>
      <c r="E1235" s="120"/>
      <c r="F1235" s="120"/>
      <c r="G1235" s="120"/>
      <c r="H1235" s="120"/>
      <c r="I1235" s="120"/>
      <c r="J1235" s="120"/>
      <c r="K1235" s="120"/>
      <c r="L1235" s="120"/>
      <c r="M1235" s="120"/>
      <c r="N1235" s="120"/>
      <c r="O1235" s="120"/>
      <c r="P1235" s="120"/>
    </row>
    <row r="1236" spans="3:16" s="25" customFormat="1" ht="18" customHeight="1" x14ac:dyDescent="0.25">
      <c r="C1236" s="88"/>
      <c r="D1236" s="119"/>
      <c r="E1236" s="120"/>
      <c r="F1236" s="120"/>
      <c r="G1236" s="120"/>
      <c r="H1236" s="120"/>
      <c r="I1236" s="120"/>
      <c r="J1236" s="120"/>
      <c r="K1236" s="120"/>
      <c r="L1236" s="120"/>
      <c r="M1236" s="120"/>
      <c r="N1236" s="120"/>
      <c r="O1236" s="120"/>
      <c r="P1236" s="120"/>
    </row>
    <row r="1237" spans="3:16" s="25" customFormat="1" ht="18" customHeight="1" x14ac:dyDescent="0.25">
      <c r="C1237" s="88"/>
      <c r="D1237" s="119"/>
      <c r="E1237" s="120"/>
      <c r="F1237" s="120"/>
      <c r="G1237" s="120"/>
      <c r="H1237" s="120"/>
      <c r="I1237" s="120"/>
      <c r="J1237" s="120"/>
      <c r="K1237" s="120"/>
      <c r="L1237" s="120"/>
      <c r="M1237" s="120"/>
      <c r="N1237" s="120"/>
      <c r="O1237" s="120"/>
      <c r="P1237" s="120"/>
    </row>
    <row r="1238" spans="3:16" s="25" customFormat="1" ht="18" customHeight="1" x14ac:dyDescent="0.25">
      <c r="C1238" s="88"/>
      <c r="D1238" s="119"/>
      <c r="E1238" s="120"/>
      <c r="F1238" s="120"/>
      <c r="G1238" s="120"/>
      <c r="H1238" s="120"/>
      <c r="I1238" s="120"/>
      <c r="J1238" s="120"/>
      <c r="K1238" s="120"/>
      <c r="L1238" s="120"/>
      <c r="M1238" s="120"/>
      <c r="N1238" s="120"/>
      <c r="O1238" s="120"/>
      <c r="P1238" s="120"/>
    </row>
    <row r="1239" spans="3:16" s="25" customFormat="1" ht="18" customHeight="1" x14ac:dyDescent="0.25">
      <c r="C1239" s="88"/>
      <c r="D1239" s="119"/>
      <c r="E1239" s="120"/>
      <c r="F1239" s="120"/>
      <c r="G1239" s="120"/>
      <c r="H1239" s="120"/>
      <c r="I1239" s="120"/>
      <c r="J1239" s="120"/>
      <c r="K1239" s="120"/>
      <c r="L1239" s="120"/>
      <c r="M1239" s="120"/>
      <c r="N1239" s="120"/>
      <c r="O1239" s="120"/>
      <c r="P1239" s="120"/>
    </row>
    <row r="1240" spans="3:16" s="25" customFormat="1" ht="18" customHeight="1" x14ac:dyDescent="0.25">
      <c r="C1240" s="88"/>
      <c r="D1240" s="119"/>
      <c r="E1240" s="120"/>
      <c r="F1240" s="120"/>
      <c r="G1240" s="120"/>
      <c r="H1240" s="120"/>
      <c r="I1240" s="120"/>
      <c r="J1240" s="120"/>
      <c r="K1240" s="120"/>
      <c r="L1240" s="120"/>
      <c r="M1240" s="120"/>
      <c r="N1240" s="120"/>
      <c r="O1240" s="120"/>
      <c r="P1240" s="120"/>
    </row>
    <row r="1241" spans="3:16" s="25" customFormat="1" ht="18" customHeight="1" x14ac:dyDescent="0.25">
      <c r="C1241" s="88"/>
      <c r="D1241" s="119"/>
      <c r="E1241" s="120"/>
      <c r="F1241" s="120"/>
      <c r="G1241" s="120"/>
      <c r="H1241" s="120"/>
      <c r="I1241" s="120"/>
      <c r="J1241" s="120"/>
      <c r="K1241" s="120"/>
      <c r="L1241" s="120"/>
      <c r="M1241" s="120"/>
      <c r="N1241" s="120"/>
      <c r="O1241" s="120"/>
      <c r="P1241" s="120"/>
    </row>
    <row r="1242" spans="3:16" s="25" customFormat="1" ht="18" customHeight="1" x14ac:dyDescent="0.25">
      <c r="C1242" s="88"/>
      <c r="D1242" s="119"/>
      <c r="E1242" s="120"/>
      <c r="F1242" s="120"/>
      <c r="G1242" s="120"/>
      <c r="H1242" s="120"/>
      <c r="I1242" s="120"/>
      <c r="J1242" s="120"/>
      <c r="K1242" s="120"/>
      <c r="L1242" s="120"/>
      <c r="M1242" s="120"/>
      <c r="N1242" s="120"/>
      <c r="O1242" s="120"/>
      <c r="P1242" s="120"/>
    </row>
    <row r="1243" spans="3:16" s="25" customFormat="1" ht="18" customHeight="1" x14ac:dyDescent="0.25">
      <c r="C1243" s="88"/>
      <c r="D1243" s="119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</row>
    <row r="1244" spans="3:16" s="25" customFormat="1" ht="18" customHeight="1" x14ac:dyDescent="0.25">
      <c r="C1244" s="88"/>
      <c r="D1244" s="119"/>
      <c r="E1244" s="120"/>
      <c r="F1244" s="120"/>
      <c r="G1244" s="120"/>
      <c r="H1244" s="120"/>
      <c r="I1244" s="120"/>
      <c r="J1244" s="120"/>
      <c r="K1244" s="120"/>
      <c r="L1244" s="120"/>
      <c r="M1244" s="120"/>
      <c r="N1244" s="120"/>
      <c r="O1244" s="120"/>
      <c r="P1244" s="120"/>
    </row>
    <row r="1245" spans="3:16" s="25" customFormat="1" ht="18" customHeight="1" x14ac:dyDescent="0.25">
      <c r="C1245" s="88"/>
      <c r="D1245" s="119"/>
      <c r="E1245" s="120"/>
      <c r="F1245" s="120"/>
      <c r="G1245" s="120"/>
      <c r="H1245" s="120"/>
      <c r="I1245" s="120"/>
      <c r="J1245" s="120"/>
      <c r="K1245" s="120"/>
      <c r="L1245" s="120"/>
      <c r="M1245" s="120"/>
      <c r="N1245" s="120"/>
      <c r="O1245" s="120"/>
      <c r="P1245" s="120"/>
    </row>
    <row r="1246" spans="3:16" s="25" customFormat="1" ht="18" customHeight="1" x14ac:dyDescent="0.25">
      <c r="C1246" s="88"/>
      <c r="D1246" s="119"/>
      <c r="E1246" s="120"/>
      <c r="F1246" s="120"/>
      <c r="G1246" s="120"/>
      <c r="H1246" s="120"/>
      <c r="I1246" s="120"/>
      <c r="J1246" s="120"/>
      <c r="K1246" s="120"/>
      <c r="L1246" s="120"/>
      <c r="M1246" s="120"/>
      <c r="N1246" s="120"/>
      <c r="O1246" s="120"/>
      <c r="P1246" s="120"/>
    </row>
    <row r="1247" spans="3:16" s="25" customFormat="1" ht="18" customHeight="1" x14ac:dyDescent="0.25">
      <c r="C1247" s="88"/>
      <c r="D1247" s="119"/>
      <c r="E1247" s="120"/>
      <c r="F1247" s="120"/>
      <c r="G1247" s="120"/>
      <c r="H1247" s="120"/>
      <c r="I1247" s="120"/>
      <c r="J1247" s="120"/>
      <c r="K1247" s="120"/>
      <c r="L1247" s="120"/>
      <c r="M1247" s="120"/>
      <c r="N1247" s="120"/>
      <c r="O1247" s="120"/>
      <c r="P1247" s="120"/>
    </row>
    <row r="1248" spans="3:16" s="25" customFormat="1" ht="18" customHeight="1" x14ac:dyDescent="0.25">
      <c r="C1248" s="88"/>
      <c r="D1248" s="119"/>
      <c r="E1248" s="120"/>
      <c r="F1248" s="120"/>
      <c r="G1248" s="120"/>
      <c r="H1248" s="120"/>
      <c r="I1248" s="120"/>
      <c r="J1248" s="120"/>
      <c r="K1248" s="120"/>
      <c r="L1248" s="120"/>
      <c r="M1248" s="120"/>
      <c r="N1248" s="120"/>
      <c r="O1248" s="120"/>
      <c r="P1248" s="120"/>
    </row>
    <row r="1249" spans="3:16" s="25" customFormat="1" ht="18" customHeight="1" x14ac:dyDescent="0.25">
      <c r="C1249" s="88"/>
      <c r="D1249" s="119"/>
      <c r="E1249" s="120"/>
      <c r="F1249" s="120"/>
      <c r="G1249" s="120"/>
      <c r="H1249" s="120"/>
      <c r="I1249" s="120"/>
      <c r="J1249" s="120"/>
      <c r="K1249" s="120"/>
      <c r="L1249" s="120"/>
      <c r="M1249" s="120"/>
      <c r="N1249" s="120"/>
      <c r="O1249" s="120"/>
      <c r="P1249" s="120"/>
    </row>
    <row r="1250" spans="3:16" s="25" customFormat="1" ht="18" customHeight="1" x14ac:dyDescent="0.25">
      <c r="C1250" s="88"/>
      <c r="D1250" s="119"/>
      <c r="E1250" s="120"/>
      <c r="F1250" s="120"/>
      <c r="G1250" s="120"/>
      <c r="H1250" s="120"/>
      <c r="I1250" s="120"/>
      <c r="J1250" s="120"/>
      <c r="K1250" s="120"/>
      <c r="L1250" s="120"/>
      <c r="M1250" s="120"/>
      <c r="N1250" s="120"/>
      <c r="O1250" s="120"/>
      <c r="P1250" s="120"/>
    </row>
    <row r="1251" spans="3:16" s="25" customFormat="1" ht="18" customHeight="1" x14ac:dyDescent="0.25">
      <c r="C1251" s="88"/>
      <c r="D1251" s="119"/>
      <c r="E1251" s="120"/>
      <c r="F1251" s="120"/>
      <c r="G1251" s="120"/>
      <c r="H1251" s="120"/>
      <c r="I1251" s="120"/>
      <c r="J1251" s="120"/>
      <c r="K1251" s="120"/>
      <c r="L1251" s="120"/>
      <c r="M1251" s="120"/>
      <c r="N1251" s="120"/>
      <c r="O1251" s="120"/>
      <c r="P1251" s="120"/>
    </row>
    <row r="1252" spans="3:16" s="25" customFormat="1" ht="18" customHeight="1" x14ac:dyDescent="0.25">
      <c r="C1252" s="88"/>
      <c r="D1252" s="119"/>
      <c r="E1252" s="120"/>
      <c r="F1252" s="120"/>
      <c r="G1252" s="120"/>
      <c r="H1252" s="120"/>
      <c r="I1252" s="120"/>
      <c r="J1252" s="120"/>
      <c r="K1252" s="120"/>
      <c r="L1252" s="120"/>
      <c r="M1252" s="120"/>
      <c r="N1252" s="120"/>
      <c r="O1252" s="120"/>
      <c r="P1252" s="120"/>
    </row>
    <row r="1253" spans="3:16" s="25" customFormat="1" ht="18" customHeight="1" x14ac:dyDescent="0.25">
      <c r="C1253" s="88"/>
      <c r="D1253" s="119"/>
      <c r="E1253" s="120"/>
      <c r="F1253" s="120"/>
      <c r="G1253" s="120"/>
      <c r="H1253" s="120"/>
      <c r="I1253" s="120"/>
      <c r="J1253" s="120"/>
      <c r="K1253" s="120"/>
      <c r="L1253" s="120"/>
      <c r="M1253" s="120"/>
      <c r="N1253" s="120"/>
      <c r="O1253" s="120"/>
      <c r="P1253" s="120"/>
    </row>
    <row r="1254" spans="3:16" s="25" customFormat="1" ht="18" customHeight="1" x14ac:dyDescent="0.25">
      <c r="C1254" s="88"/>
      <c r="D1254" s="119"/>
      <c r="E1254" s="120"/>
      <c r="F1254" s="120"/>
      <c r="G1254" s="120"/>
      <c r="H1254" s="120"/>
      <c r="I1254" s="120"/>
      <c r="J1254" s="120"/>
      <c r="K1254" s="120"/>
      <c r="L1254" s="120"/>
      <c r="M1254" s="120"/>
      <c r="N1254" s="120"/>
      <c r="O1254" s="120"/>
      <c r="P1254" s="120"/>
    </row>
    <row r="1255" spans="3:16" s="25" customFormat="1" ht="18" customHeight="1" x14ac:dyDescent="0.25">
      <c r="C1255" s="88"/>
      <c r="D1255" s="119"/>
      <c r="E1255" s="120"/>
      <c r="F1255" s="120"/>
      <c r="G1255" s="120"/>
      <c r="H1255" s="120"/>
      <c r="I1255" s="120"/>
      <c r="J1255" s="120"/>
      <c r="K1255" s="120"/>
      <c r="L1255" s="120"/>
      <c r="M1255" s="120"/>
      <c r="N1255" s="120"/>
      <c r="O1255" s="120"/>
      <c r="P1255" s="120"/>
    </row>
    <row r="1256" spans="3:16" s="25" customFormat="1" ht="18" customHeight="1" x14ac:dyDescent="0.25">
      <c r="C1256" s="88"/>
      <c r="D1256" s="119"/>
      <c r="E1256" s="120"/>
      <c r="F1256" s="120"/>
      <c r="G1256" s="120"/>
      <c r="H1256" s="120"/>
      <c r="I1256" s="120"/>
      <c r="J1256" s="120"/>
      <c r="K1256" s="120"/>
      <c r="L1256" s="120"/>
      <c r="M1256" s="120"/>
      <c r="N1256" s="120"/>
      <c r="O1256" s="120"/>
      <c r="P1256" s="120"/>
    </row>
    <row r="1257" spans="3:16" s="25" customFormat="1" ht="18" customHeight="1" x14ac:dyDescent="0.25">
      <c r="C1257" s="88"/>
      <c r="D1257" s="119"/>
      <c r="E1257" s="120"/>
      <c r="F1257" s="120"/>
      <c r="G1257" s="120"/>
      <c r="H1257" s="120"/>
      <c r="I1257" s="120"/>
      <c r="J1257" s="120"/>
      <c r="K1257" s="120"/>
      <c r="L1257" s="120"/>
      <c r="M1257" s="120"/>
      <c r="N1257" s="120"/>
      <c r="O1257" s="120"/>
      <c r="P1257" s="120"/>
    </row>
    <row r="1258" spans="3:16" s="25" customFormat="1" ht="18" customHeight="1" x14ac:dyDescent="0.25">
      <c r="C1258" s="88"/>
      <c r="D1258" s="119"/>
      <c r="E1258" s="120"/>
      <c r="F1258" s="120"/>
      <c r="G1258" s="120"/>
      <c r="H1258" s="120"/>
      <c r="I1258" s="120"/>
      <c r="J1258" s="120"/>
      <c r="K1258" s="120"/>
      <c r="L1258" s="120"/>
      <c r="M1258" s="120"/>
      <c r="N1258" s="120"/>
      <c r="O1258" s="120"/>
      <c r="P1258" s="120"/>
    </row>
    <row r="1259" spans="3:16" s="25" customFormat="1" ht="18" customHeight="1" x14ac:dyDescent="0.25">
      <c r="C1259" s="88"/>
      <c r="D1259" s="119"/>
      <c r="E1259" s="120"/>
      <c r="F1259" s="120"/>
      <c r="G1259" s="120"/>
      <c r="H1259" s="120"/>
      <c r="I1259" s="120"/>
      <c r="J1259" s="120"/>
      <c r="K1259" s="120"/>
      <c r="L1259" s="120"/>
      <c r="M1259" s="120"/>
      <c r="N1259" s="120"/>
      <c r="O1259" s="120"/>
      <c r="P1259" s="120"/>
    </row>
    <row r="1260" spans="3:16" s="25" customFormat="1" ht="18" customHeight="1" x14ac:dyDescent="0.25">
      <c r="C1260" s="88"/>
      <c r="D1260" s="119"/>
      <c r="E1260" s="120"/>
      <c r="F1260" s="120"/>
      <c r="G1260" s="120"/>
      <c r="H1260" s="120"/>
      <c r="I1260" s="120"/>
      <c r="J1260" s="120"/>
      <c r="K1260" s="120"/>
      <c r="L1260" s="120"/>
      <c r="M1260" s="120"/>
      <c r="N1260" s="120"/>
      <c r="O1260" s="120"/>
      <c r="P1260" s="120"/>
    </row>
    <row r="1261" spans="3:16" s="25" customFormat="1" ht="18" customHeight="1" x14ac:dyDescent="0.25">
      <c r="C1261" s="88"/>
      <c r="D1261" s="119"/>
      <c r="E1261" s="120"/>
      <c r="F1261" s="120"/>
      <c r="G1261" s="120"/>
      <c r="H1261" s="120"/>
      <c r="I1261" s="120"/>
      <c r="J1261" s="120"/>
      <c r="K1261" s="120"/>
      <c r="L1261" s="120"/>
      <c r="M1261" s="120"/>
      <c r="N1261" s="120"/>
      <c r="O1261" s="120"/>
      <c r="P1261" s="120"/>
    </row>
    <row r="1262" spans="3:16" s="25" customFormat="1" ht="18" customHeight="1" x14ac:dyDescent="0.25">
      <c r="C1262" s="88"/>
      <c r="D1262" s="119"/>
      <c r="E1262" s="120"/>
      <c r="F1262" s="120"/>
      <c r="G1262" s="120"/>
      <c r="H1262" s="120"/>
      <c r="I1262" s="120"/>
      <c r="J1262" s="120"/>
      <c r="K1262" s="120"/>
      <c r="L1262" s="120"/>
      <c r="M1262" s="120"/>
      <c r="N1262" s="120"/>
      <c r="O1262" s="120"/>
      <c r="P1262" s="120"/>
    </row>
    <row r="1263" spans="3:16" s="25" customFormat="1" ht="18" customHeight="1" x14ac:dyDescent="0.25">
      <c r="C1263" s="88"/>
      <c r="D1263" s="119"/>
      <c r="E1263" s="120"/>
      <c r="F1263" s="120"/>
      <c r="G1263" s="120"/>
      <c r="H1263" s="120"/>
      <c r="I1263" s="120"/>
      <c r="J1263" s="120"/>
      <c r="K1263" s="120"/>
      <c r="L1263" s="120"/>
      <c r="M1263" s="120"/>
      <c r="N1263" s="120"/>
      <c r="O1263" s="120"/>
      <c r="P1263" s="120"/>
    </row>
    <row r="1264" spans="3:16" s="25" customFormat="1" ht="18" customHeight="1" x14ac:dyDescent="0.25">
      <c r="C1264" s="88"/>
      <c r="D1264" s="119"/>
      <c r="E1264" s="120"/>
      <c r="F1264" s="120"/>
      <c r="G1264" s="120"/>
      <c r="H1264" s="120"/>
      <c r="I1264" s="120"/>
      <c r="J1264" s="120"/>
      <c r="K1264" s="120"/>
      <c r="L1264" s="120"/>
      <c r="M1264" s="120"/>
      <c r="N1264" s="120"/>
      <c r="O1264" s="120"/>
      <c r="P1264" s="120"/>
    </row>
    <row r="1265" spans="3:16" s="25" customFormat="1" ht="18" customHeight="1" x14ac:dyDescent="0.25">
      <c r="C1265" s="88"/>
      <c r="D1265" s="119"/>
      <c r="E1265" s="120"/>
      <c r="F1265" s="120"/>
      <c r="G1265" s="120"/>
      <c r="H1265" s="120"/>
      <c r="I1265" s="120"/>
      <c r="J1265" s="120"/>
      <c r="K1265" s="120"/>
      <c r="L1265" s="120"/>
      <c r="M1265" s="120"/>
      <c r="N1265" s="120"/>
      <c r="O1265" s="120"/>
      <c r="P1265" s="120"/>
    </row>
    <row r="1266" spans="3:16" s="25" customFormat="1" ht="18" customHeight="1" x14ac:dyDescent="0.25">
      <c r="C1266" s="88"/>
      <c r="D1266" s="119"/>
      <c r="E1266" s="120"/>
      <c r="F1266" s="120"/>
      <c r="G1266" s="120"/>
      <c r="H1266" s="120"/>
      <c r="I1266" s="120"/>
      <c r="J1266" s="120"/>
      <c r="K1266" s="120"/>
      <c r="L1266" s="120"/>
      <c r="M1266" s="120"/>
      <c r="N1266" s="120"/>
      <c r="O1266" s="120"/>
      <c r="P1266" s="120"/>
    </row>
    <row r="1267" spans="3:16" s="25" customFormat="1" ht="18" customHeight="1" x14ac:dyDescent="0.25">
      <c r="C1267" s="88"/>
      <c r="D1267" s="119"/>
      <c r="E1267" s="120"/>
      <c r="F1267" s="120"/>
      <c r="G1267" s="120"/>
      <c r="H1267" s="120"/>
      <c r="I1267" s="120"/>
      <c r="J1267" s="120"/>
      <c r="K1267" s="120"/>
      <c r="L1267" s="120"/>
      <c r="M1267" s="120"/>
      <c r="N1267" s="120"/>
      <c r="O1267" s="120"/>
      <c r="P1267" s="120"/>
    </row>
    <row r="1268" spans="3:16" s="25" customFormat="1" ht="18" customHeight="1" x14ac:dyDescent="0.25">
      <c r="C1268" s="88"/>
      <c r="D1268" s="119"/>
      <c r="E1268" s="120"/>
      <c r="F1268" s="120"/>
      <c r="G1268" s="120"/>
      <c r="H1268" s="120"/>
      <c r="I1268" s="120"/>
      <c r="J1268" s="120"/>
      <c r="K1268" s="120"/>
      <c r="L1268" s="120"/>
      <c r="M1268" s="120"/>
      <c r="N1268" s="120"/>
      <c r="O1268" s="120"/>
      <c r="P1268" s="120"/>
    </row>
    <row r="1269" spans="3:16" s="25" customFormat="1" ht="18" customHeight="1" x14ac:dyDescent="0.25">
      <c r="C1269" s="88"/>
      <c r="D1269" s="119"/>
      <c r="E1269" s="120"/>
      <c r="F1269" s="120"/>
      <c r="G1269" s="120"/>
      <c r="H1269" s="120"/>
      <c r="I1269" s="120"/>
      <c r="J1269" s="120"/>
      <c r="K1269" s="120"/>
      <c r="L1269" s="120"/>
      <c r="M1269" s="120"/>
      <c r="N1269" s="120"/>
      <c r="O1269" s="120"/>
      <c r="P1269" s="120"/>
    </row>
    <row r="1270" spans="3:16" s="25" customFormat="1" ht="18" customHeight="1" x14ac:dyDescent="0.25">
      <c r="C1270" s="88"/>
      <c r="D1270" s="119"/>
      <c r="E1270" s="120"/>
      <c r="F1270" s="120"/>
      <c r="G1270" s="120"/>
      <c r="H1270" s="120"/>
      <c r="I1270" s="120"/>
      <c r="J1270" s="120"/>
      <c r="K1270" s="120"/>
      <c r="L1270" s="120"/>
      <c r="M1270" s="120"/>
      <c r="N1270" s="120"/>
      <c r="O1270" s="120"/>
      <c r="P1270" s="120"/>
    </row>
    <row r="1271" spans="3:16" s="25" customFormat="1" ht="18" customHeight="1" x14ac:dyDescent="0.25">
      <c r="C1271" s="88"/>
      <c r="D1271" s="119"/>
      <c r="E1271" s="120"/>
      <c r="F1271" s="120"/>
      <c r="G1271" s="120"/>
      <c r="H1271" s="120"/>
      <c r="I1271" s="120"/>
      <c r="J1271" s="120"/>
      <c r="K1271" s="120"/>
      <c r="L1271" s="120"/>
      <c r="M1271" s="120"/>
      <c r="N1271" s="120"/>
      <c r="O1271" s="120"/>
      <c r="P1271" s="120"/>
    </row>
    <row r="1272" spans="3:16" s="25" customFormat="1" ht="18" customHeight="1" x14ac:dyDescent="0.25">
      <c r="C1272" s="88"/>
      <c r="D1272" s="119"/>
      <c r="E1272" s="120"/>
      <c r="F1272" s="120"/>
      <c r="G1272" s="120"/>
      <c r="H1272" s="120"/>
      <c r="I1272" s="120"/>
      <c r="J1272" s="120"/>
      <c r="K1272" s="120"/>
      <c r="L1272" s="120"/>
      <c r="M1272" s="120"/>
      <c r="N1272" s="120"/>
      <c r="O1272" s="120"/>
      <c r="P1272" s="120"/>
    </row>
    <row r="1273" spans="3:16" s="25" customFormat="1" ht="18" customHeight="1" x14ac:dyDescent="0.25">
      <c r="C1273" s="88"/>
      <c r="D1273" s="119"/>
      <c r="E1273" s="120"/>
      <c r="F1273" s="120"/>
      <c r="G1273" s="120"/>
      <c r="H1273" s="120"/>
      <c r="I1273" s="120"/>
      <c r="J1273" s="120"/>
      <c r="K1273" s="120"/>
      <c r="L1273" s="120"/>
      <c r="M1273" s="120"/>
      <c r="N1273" s="120"/>
      <c r="O1273" s="120"/>
      <c r="P1273" s="120"/>
    </row>
    <row r="1274" spans="3:16" s="25" customFormat="1" ht="18" customHeight="1" x14ac:dyDescent="0.25">
      <c r="C1274" s="88"/>
      <c r="D1274" s="119"/>
      <c r="E1274" s="120"/>
      <c r="F1274" s="120"/>
      <c r="G1274" s="120"/>
      <c r="H1274" s="120"/>
      <c r="I1274" s="120"/>
      <c r="J1274" s="120"/>
      <c r="K1274" s="120"/>
      <c r="L1274" s="120"/>
      <c r="M1274" s="120"/>
      <c r="N1274" s="120"/>
      <c r="O1274" s="120"/>
      <c r="P1274" s="120"/>
    </row>
    <row r="1275" spans="3:16" s="25" customFormat="1" ht="18" customHeight="1" x14ac:dyDescent="0.25">
      <c r="C1275" s="88"/>
      <c r="D1275" s="119"/>
      <c r="E1275" s="120"/>
      <c r="F1275" s="120"/>
      <c r="G1275" s="120"/>
      <c r="H1275" s="120"/>
      <c r="I1275" s="120"/>
      <c r="J1275" s="120"/>
      <c r="K1275" s="120"/>
      <c r="L1275" s="120"/>
      <c r="M1275" s="120"/>
      <c r="N1275" s="120"/>
      <c r="O1275" s="120"/>
      <c r="P1275" s="120"/>
    </row>
    <row r="1276" spans="3:16" s="25" customFormat="1" ht="18" customHeight="1" x14ac:dyDescent="0.25">
      <c r="C1276" s="88"/>
      <c r="D1276" s="119"/>
      <c r="E1276" s="120"/>
      <c r="F1276" s="120"/>
      <c r="G1276" s="120"/>
      <c r="H1276" s="120"/>
      <c r="I1276" s="120"/>
      <c r="J1276" s="120"/>
      <c r="K1276" s="120"/>
      <c r="L1276" s="120"/>
      <c r="M1276" s="120"/>
      <c r="N1276" s="120"/>
      <c r="O1276" s="120"/>
      <c r="P1276" s="120"/>
    </row>
    <row r="1277" spans="3:16" s="25" customFormat="1" ht="18" customHeight="1" x14ac:dyDescent="0.25">
      <c r="C1277" s="88"/>
      <c r="D1277" s="119"/>
      <c r="E1277" s="120"/>
      <c r="F1277" s="120"/>
      <c r="G1277" s="120"/>
      <c r="H1277" s="120"/>
      <c r="I1277" s="120"/>
      <c r="J1277" s="120"/>
      <c r="K1277" s="120"/>
      <c r="L1277" s="120"/>
      <c r="M1277" s="120"/>
      <c r="N1277" s="120"/>
      <c r="O1277" s="120"/>
      <c r="P1277" s="120"/>
    </row>
    <row r="1278" spans="3:16" s="25" customFormat="1" ht="18" customHeight="1" x14ac:dyDescent="0.25">
      <c r="C1278" s="88"/>
      <c r="D1278" s="119"/>
      <c r="E1278" s="120"/>
      <c r="F1278" s="120"/>
      <c r="G1278" s="120"/>
      <c r="H1278" s="120"/>
      <c r="I1278" s="120"/>
      <c r="J1278" s="120"/>
      <c r="K1278" s="120"/>
      <c r="L1278" s="120"/>
      <c r="M1278" s="120"/>
      <c r="N1278" s="120"/>
      <c r="O1278" s="120"/>
      <c r="P1278" s="120"/>
    </row>
    <row r="1279" spans="3:16" s="25" customFormat="1" ht="18" customHeight="1" x14ac:dyDescent="0.25">
      <c r="C1279" s="88"/>
      <c r="D1279" s="119"/>
      <c r="E1279" s="120"/>
      <c r="F1279" s="120"/>
      <c r="G1279" s="120"/>
      <c r="H1279" s="120"/>
      <c r="I1279" s="120"/>
      <c r="J1279" s="120"/>
      <c r="K1279" s="120"/>
      <c r="L1279" s="120"/>
      <c r="M1279" s="120"/>
      <c r="N1279" s="120"/>
      <c r="O1279" s="120"/>
      <c r="P1279" s="120"/>
    </row>
    <row r="1280" spans="3:16" s="25" customFormat="1" ht="18" customHeight="1" x14ac:dyDescent="0.25">
      <c r="C1280" s="88"/>
      <c r="D1280" s="119"/>
      <c r="E1280" s="120"/>
      <c r="F1280" s="120"/>
      <c r="G1280" s="120"/>
      <c r="H1280" s="120"/>
      <c r="I1280" s="120"/>
      <c r="J1280" s="120"/>
      <c r="K1280" s="120"/>
      <c r="L1280" s="120"/>
      <c r="M1280" s="120"/>
      <c r="N1280" s="120"/>
      <c r="O1280" s="120"/>
      <c r="P1280" s="120"/>
    </row>
    <row r="1281" spans="3:16" s="25" customFormat="1" ht="18" customHeight="1" x14ac:dyDescent="0.25">
      <c r="C1281" s="88"/>
      <c r="D1281" s="119"/>
      <c r="E1281" s="120"/>
      <c r="F1281" s="120"/>
      <c r="G1281" s="120"/>
      <c r="H1281" s="120"/>
      <c r="I1281" s="120"/>
      <c r="J1281" s="120"/>
      <c r="K1281" s="120"/>
      <c r="L1281" s="120"/>
      <c r="M1281" s="120"/>
      <c r="N1281" s="120"/>
      <c r="O1281" s="120"/>
      <c r="P1281" s="120"/>
    </row>
    <row r="1282" spans="3:16" s="25" customFormat="1" ht="18" customHeight="1" x14ac:dyDescent="0.25">
      <c r="C1282" s="88"/>
      <c r="D1282" s="119"/>
      <c r="E1282" s="120"/>
      <c r="F1282" s="120"/>
      <c r="G1282" s="120"/>
      <c r="H1282" s="120"/>
      <c r="I1282" s="120"/>
      <c r="J1282" s="120"/>
      <c r="K1282" s="120"/>
      <c r="L1282" s="120"/>
      <c r="M1282" s="120"/>
      <c r="N1282" s="120"/>
      <c r="O1282" s="120"/>
      <c r="P1282" s="120"/>
    </row>
    <row r="1283" spans="3:16" s="25" customFormat="1" ht="18" customHeight="1" x14ac:dyDescent="0.25">
      <c r="C1283" s="88"/>
      <c r="D1283" s="119"/>
      <c r="E1283" s="120"/>
      <c r="F1283" s="120"/>
      <c r="G1283" s="120"/>
      <c r="H1283" s="120"/>
      <c r="I1283" s="120"/>
      <c r="J1283" s="120"/>
      <c r="K1283" s="120"/>
      <c r="L1283" s="120"/>
      <c r="M1283" s="120"/>
      <c r="N1283" s="120"/>
      <c r="O1283" s="120"/>
      <c r="P1283" s="120"/>
    </row>
    <row r="1284" spans="3:16" s="25" customFormat="1" ht="18" customHeight="1" x14ac:dyDescent="0.25">
      <c r="C1284" s="88"/>
      <c r="D1284" s="119"/>
      <c r="E1284" s="120"/>
      <c r="F1284" s="120"/>
      <c r="G1284" s="120"/>
      <c r="H1284" s="120"/>
      <c r="I1284" s="120"/>
      <c r="J1284" s="120"/>
      <c r="K1284" s="120"/>
      <c r="L1284" s="120"/>
      <c r="M1284" s="120"/>
      <c r="N1284" s="120"/>
      <c r="O1284" s="120"/>
      <c r="P1284" s="120"/>
    </row>
    <row r="1285" spans="3:16" s="25" customFormat="1" ht="18" customHeight="1" x14ac:dyDescent="0.25">
      <c r="C1285" s="88"/>
      <c r="D1285" s="119"/>
      <c r="E1285" s="120"/>
      <c r="F1285" s="120"/>
      <c r="G1285" s="120"/>
      <c r="H1285" s="120"/>
      <c r="I1285" s="120"/>
      <c r="J1285" s="120"/>
      <c r="K1285" s="120"/>
      <c r="L1285" s="120"/>
      <c r="M1285" s="120"/>
      <c r="N1285" s="120"/>
      <c r="O1285" s="120"/>
      <c r="P1285" s="120"/>
    </row>
    <row r="1286" spans="3:16" s="25" customFormat="1" ht="18" customHeight="1" x14ac:dyDescent="0.25">
      <c r="C1286" s="88"/>
      <c r="D1286" s="119"/>
      <c r="E1286" s="120"/>
      <c r="F1286" s="120"/>
      <c r="G1286" s="120"/>
      <c r="H1286" s="120"/>
      <c r="I1286" s="120"/>
      <c r="J1286" s="120"/>
      <c r="K1286" s="120"/>
      <c r="L1286" s="120"/>
      <c r="M1286" s="120"/>
      <c r="N1286" s="120"/>
      <c r="O1286" s="120"/>
      <c r="P1286" s="120"/>
    </row>
    <row r="1287" spans="3:16" s="25" customFormat="1" ht="18" customHeight="1" x14ac:dyDescent="0.25">
      <c r="C1287" s="88"/>
      <c r="D1287" s="119"/>
      <c r="E1287" s="120"/>
      <c r="F1287" s="120"/>
      <c r="G1287" s="120"/>
      <c r="H1287" s="120"/>
      <c r="I1287" s="120"/>
      <c r="J1287" s="120"/>
      <c r="K1287" s="120"/>
      <c r="L1287" s="120"/>
      <c r="M1287" s="120"/>
      <c r="N1287" s="120"/>
      <c r="O1287" s="120"/>
      <c r="P1287" s="120"/>
    </row>
    <row r="1288" spans="3:16" s="25" customFormat="1" ht="18" customHeight="1" x14ac:dyDescent="0.25">
      <c r="C1288" s="88"/>
      <c r="D1288" s="119"/>
      <c r="E1288" s="120"/>
      <c r="F1288" s="120"/>
      <c r="G1288" s="120"/>
      <c r="H1288" s="120"/>
      <c r="I1288" s="120"/>
      <c r="J1288" s="120"/>
      <c r="K1288" s="120"/>
      <c r="L1288" s="120"/>
      <c r="M1288" s="120"/>
      <c r="N1288" s="120"/>
      <c r="O1288" s="120"/>
      <c r="P1288" s="120"/>
    </row>
    <row r="1289" spans="3:16" s="25" customFormat="1" ht="18" customHeight="1" x14ac:dyDescent="0.25">
      <c r="C1289" s="88"/>
      <c r="D1289" s="119"/>
      <c r="E1289" s="120"/>
      <c r="F1289" s="120"/>
      <c r="G1289" s="120"/>
      <c r="H1289" s="120"/>
      <c r="I1289" s="120"/>
      <c r="J1289" s="120"/>
      <c r="K1289" s="120"/>
      <c r="L1289" s="120"/>
      <c r="M1289" s="120"/>
      <c r="N1289" s="120"/>
      <c r="O1289" s="120"/>
      <c r="P1289" s="120"/>
    </row>
    <row r="1290" spans="3:16" s="25" customFormat="1" ht="18" customHeight="1" x14ac:dyDescent="0.25">
      <c r="C1290" s="88"/>
      <c r="D1290" s="119"/>
      <c r="E1290" s="120"/>
      <c r="F1290" s="120"/>
      <c r="G1290" s="120"/>
      <c r="H1290" s="120"/>
      <c r="I1290" s="120"/>
      <c r="J1290" s="120"/>
      <c r="K1290" s="120"/>
      <c r="L1290" s="120"/>
      <c r="M1290" s="120"/>
      <c r="N1290" s="120"/>
      <c r="O1290" s="120"/>
      <c r="P1290" s="120"/>
    </row>
    <row r="1291" spans="3:16" s="25" customFormat="1" ht="18" customHeight="1" x14ac:dyDescent="0.25">
      <c r="C1291" s="88"/>
      <c r="D1291" s="119"/>
      <c r="E1291" s="120"/>
      <c r="F1291" s="120"/>
      <c r="G1291" s="120"/>
      <c r="H1291" s="120"/>
      <c r="I1291" s="120"/>
      <c r="J1291" s="120"/>
      <c r="K1291" s="120"/>
      <c r="L1291" s="120"/>
      <c r="M1291" s="120"/>
      <c r="N1291" s="120"/>
      <c r="O1291" s="120"/>
      <c r="P1291" s="120"/>
    </row>
    <row r="1292" spans="3:16" s="25" customFormat="1" ht="18" customHeight="1" x14ac:dyDescent="0.25">
      <c r="C1292" s="88"/>
      <c r="D1292" s="119"/>
      <c r="E1292" s="120"/>
      <c r="F1292" s="120"/>
      <c r="G1292" s="120"/>
      <c r="H1292" s="120"/>
      <c r="I1292" s="120"/>
      <c r="J1292" s="120"/>
      <c r="K1292" s="120"/>
      <c r="L1292" s="120"/>
      <c r="M1292" s="120"/>
      <c r="N1292" s="120"/>
      <c r="O1292" s="120"/>
      <c r="P1292" s="120"/>
    </row>
    <row r="1293" spans="3:16" s="25" customFormat="1" ht="18" customHeight="1" x14ac:dyDescent="0.25">
      <c r="C1293" s="88"/>
      <c r="D1293" s="119"/>
      <c r="E1293" s="120"/>
      <c r="F1293" s="120"/>
      <c r="G1293" s="120"/>
      <c r="H1293" s="120"/>
      <c r="I1293" s="120"/>
      <c r="J1293" s="120"/>
      <c r="K1293" s="120"/>
      <c r="L1293" s="120"/>
      <c r="M1293" s="120"/>
      <c r="N1293" s="120"/>
      <c r="O1293" s="120"/>
      <c r="P1293" s="120"/>
    </row>
    <row r="1294" spans="3:16" s="25" customFormat="1" ht="18" customHeight="1" x14ac:dyDescent="0.25">
      <c r="C1294" s="88"/>
      <c r="D1294" s="119"/>
      <c r="E1294" s="120"/>
      <c r="F1294" s="120"/>
      <c r="G1294" s="120"/>
      <c r="H1294" s="120"/>
      <c r="I1294" s="120"/>
      <c r="J1294" s="120"/>
      <c r="K1294" s="120"/>
      <c r="L1294" s="120"/>
      <c r="M1294" s="120"/>
      <c r="N1294" s="120"/>
      <c r="O1294" s="120"/>
      <c r="P1294" s="120"/>
    </row>
    <row r="1295" spans="3:16" s="25" customFormat="1" ht="18" customHeight="1" x14ac:dyDescent="0.25">
      <c r="C1295" s="88"/>
      <c r="D1295" s="119"/>
      <c r="E1295" s="120"/>
      <c r="F1295" s="120"/>
      <c r="G1295" s="120"/>
      <c r="H1295" s="120"/>
      <c r="I1295" s="120"/>
      <c r="J1295" s="120"/>
      <c r="K1295" s="120"/>
      <c r="L1295" s="120"/>
      <c r="M1295" s="120"/>
      <c r="N1295" s="120"/>
      <c r="O1295" s="120"/>
      <c r="P1295" s="120"/>
    </row>
    <row r="1296" spans="3:16" s="25" customFormat="1" ht="18" customHeight="1" x14ac:dyDescent="0.25">
      <c r="C1296" s="88"/>
      <c r="D1296" s="119"/>
      <c r="E1296" s="120"/>
      <c r="F1296" s="120"/>
      <c r="G1296" s="120"/>
      <c r="H1296" s="120"/>
      <c r="I1296" s="120"/>
      <c r="J1296" s="120"/>
      <c r="K1296" s="120"/>
      <c r="L1296" s="120"/>
      <c r="M1296" s="120"/>
      <c r="N1296" s="120"/>
      <c r="O1296" s="120"/>
      <c r="P1296" s="120"/>
    </row>
    <row r="1297" spans="3:16" s="25" customFormat="1" ht="18" customHeight="1" x14ac:dyDescent="0.25">
      <c r="C1297" s="88"/>
      <c r="D1297" s="119"/>
      <c r="E1297" s="120"/>
      <c r="F1297" s="120"/>
      <c r="G1297" s="120"/>
      <c r="H1297" s="120"/>
      <c r="I1297" s="120"/>
      <c r="J1297" s="120"/>
      <c r="K1297" s="120"/>
      <c r="L1297" s="120"/>
      <c r="M1297" s="120"/>
      <c r="N1297" s="120"/>
      <c r="O1297" s="120"/>
      <c r="P1297" s="120"/>
    </row>
    <row r="1298" spans="3:16" s="25" customFormat="1" ht="18" customHeight="1" x14ac:dyDescent="0.25">
      <c r="C1298" s="88"/>
      <c r="D1298" s="119"/>
      <c r="E1298" s="120"/>
      <c r="F1298" s="120"/>
      <c r="G1298" s="120"/>
      <c r="H1298" s="120"/>
      <c r="I1298" s="120"/>
      <c r="J1298" s="120"/>
      <c r="K1298" s="120"/>
      <c r="L1298" s="120"/>
      <c r="M1298" s="120"/>
      <c r="N1298" s="120"/>
      <c r="O1298" s="120"/>
      <c r="P1298" s="120"/>
    </row>
    <row r="1299" spans="3:16" s="25" customFormat="1" ht="18" customHeight="1" x14ac:dyDescent="0.25">
      <c r="C1299" s="88"/>
      <c r="D1299" s="119"/>
      <c r="E1299" s="120"/>
      <c r="F1299" s="120"/>
      <c r="G1299" s="120"/>
      <c r="H1299" s="120"/>
      <c r="I1299" s="120"/>
      <c r="J1299" s="120"/>
      <c r="K1299" s="120"/>
      <c r="L1299" s="120"/>
      <c r="M1299" s="120"/>
      <c r="N1299" s="120"/>
      <c r="O1299" s="120"/>
      <c r="P1299" s="120"/>
    </row>
    <row r="1300" spans="3:16" s="25" customFormat="1" ht="18" customHeight="1" x14ac:dyDescent="0.25">
      <c r="C1300" s="88"/>
      <c r="D1300" s="119"/>
      <c r="E1300" s="120"/>
      <c r="F1300" s="120"/>
      <c r="G1300" s="120"/>
      <c r="H1300" s="120"/>
      <c r="I1300" s="120"/>
      <c r="J1300" s="120"/>
      <c r="K1300" s="120"/>
      <c r="L1300" s="120"/>
      <c r="M1300" s="120"/>
      <c r="N1300" s="120"/>
      <c r="O1300" s="120"/>
      <c r="P1300" s="120"/>
    </row>
    <row r="1301" spans="3:16" s="25" customFormat="1" ht="18" customHeight="1" x14ac:dyDescent="0.25">
      <c r="C1301" s="88"/>
      <c r="D1301" s="119"/>
      <c r="E1301" s="120"/>
      <c r="F1301" s="120"/>
      <c r="G1301" s="120"/>
      <c r="H1301" s="120"/>
      <c r="I1301" s="120"/>
      <c r="J1301" s="120"/>
      <c r="K1301" s="120"/>
      <c r="L1301" s="120"/>
      <c r="M1301" s="120"/>
      <c r="N1301" s="120"/>
      <c r="O1301" s="120"/>
      <c r="P1301" s="120"/>
    </row>
    <row r="1302" spans="3:16" s="25" customFormat="1" ht="18" customHeight="1" x14ac:dyDescent="0.25">
      <c r="C1302" s="88"/>
      <c r="D1302" s="119"/>
      <c r="E1302" s="120"/>
      <c r="F1302" s="120"/>
      <c r="G1302" s="120"/>
      <c r="H1302" s="120"/>
      <c r="I1302" s="120"/>
      <c r="J1302" s="120"/>
      <c r="K1302" s="120"/>
      <c r="L1302" s="120"/>
      <c r="M1302" s="120"/>
      <c r="N1302" s="120"/>
      <c r="O1302" s="120"/>
      <c r="P1302" s="120"/>
    </row>
    <row r="1303" spans="3:16" s="25" customFormat="1" ht="18" customHeight="1" x14ac:dyDescent="0.25">
      <c r="C1303" s="88"/>
      <c r="D1303" s="119"/>
      <c r="E1303" s="120"/>
      <c r="F1303" s="120"/>
      <c r="G1303" s="120"/>
      <c r="H1303" s="120"/>
      <c r="I1303" s="120"/>
      <c r="J1303" s="120"/>
      <c r="K1303" s="120"/>
      <c r="L1303" s="120"/>
      <c r="M1303" s="120"/>
      <c r="N1303" s="120"/>
      <c r="O1303" s="120"/>
      <c r="P1303" s="120"/>
    </row>
    <row r="1304" spans="3:16" s="25" customFormat="1" ht="18" customHeight="1" x14ac:dyDescent="0.25">
      <c r="C1304" s="88"/>
      <c r="D1304" s="119"/>
      <c r="E1304" s="120"/>
      <c r="F1304" s="120"/>
      <c r="G1304" s="120"/>
      <c r="H1304" s="120"/>
      <c r="I1304" s="120"/>
      <c r="J1304" s="120"/>
      <c r="K1304" s="120"/>
      <c r="L1304" s="120"/>
      <c r="M1304" s="120"/>
      <c r="N1304" s="120"/>
      <c r="O1304" s="120"/>
      <c r="P1304" s="120"/>
    </row>
    <row r="1305" spans="3:16" s="25" customFormat="1" ht="18" customHeight="1" x14ac:dyDescent="0.25">
      <c r="C1305" s="88"/>
      <c r="D1305" s="119"/>
      <c r="E1305" s="120"/>
      <c r="F1305" s="120"/>
      <c r="G1305" s="120"/>
      <c r="H1305" s="120"/>
      <c r="I1305" s="120"/>
      <c r="J1305" s="120"/>
      <c r="K1305" s="120"/>
      <c r="L1305" s="120"/>
      <c r="M1305" s="120"/>
      <c r="N1305" s="120"/>
      <c r="O1305" s="120"/>
      <c r="P1305" s="120"/>
    </row>
    <row r="1306" spans="3:16" s="25" customFormat="1" ht="18" customHeight="1" x14ac:dyDescent="0.25">
      <c r="C1306" s="88"/>
      <c r="D1306" s="119"/>
      <c r="E1306" s="120"/>
      <c r="F1306" s="120"/>
      <c r="G1306" s="120"/>
      <c r="H1306" s="120"/>
      <c r="I1306" s="120"/>
      <c r="J1306" s="120"/>
      <c r="K1306" s="120"/>
      <c r="L1306" s="120"/>
      <c r="M1306" s="120"/>
      <c r="N1306" s="120"/>
      <c r="O1306" s="120"/>
      <c r="P1306" s="120"/>
    </row>
    <row r="1307" spans="3:16" s="25" customFormat="1" ht="18" customHeight="1" x14ac:dyDescent="0.25">
      <c r="C1307" s="88"/>
      <c r="D1307" s="119"/>
      <c r="E1307" s="120"/>
      <c r="F1307" s="120"/>
      <c r="G1307" s="120"/>
      <c r="H1307" s="120"/>
      <c r="I1307" s="120"/>
      <c r="J1307" s="120"/>
      <c r="K1307" s="120"/>
      <c r="L1307" s="120"/>
      <c r="M1307" s="120"/>
      <c r="N1307" s="120"/>
      <c r="O1307" s="120"/>
      <c r="P1307" s="120"/>
    </row>
    <row r="1308" spans="3:16" s="25" customFormat="1" ht="18" customHeight="1" x14ac:dyDescent="0.25">
      <c r="C1308" s="88"/>
      <c r="D1308" s="119"/>
      <c r="E1308" s="120"/>
      <c r="F1308" s="120"/>
      <c r="G1308" s="120"/>
      <c r="H1308" s="120"/>
      <c r="I1308" s="120"/>
      <c r="J1308" s="120"/>
      <c r="K1308" s="120"/>
      <c r="L1308" s="120"/>
      <c r="M1308" s="120"/>
      <c r="N1308" s="120"/>
      <c r="O1308" s="120"/>
      <c r="P1308" s="120"/>
    </row>
    <row r="1309" spans="3:16" s="25" customFormat="1" ht="18" customHeight="1" x14ac:dyDescent="0.25">
      <c r="C1309" s="88"/>
      <c r="D1309" s="119"/>
      <c r="E1309" s="120"/>
      <c r="F1309" s="120"/>
      <c r="G1309" s="120"/>
      <c r="H1309" s="120"/>
      <c r="I1309" s="120"/>
      <c r="J1309" s="120"/>
      <c r="K1309" s="120"/>
      <c r="L1309" s="120"/>
      <c r="M1309" s="120"/>
      <c r="N1309" s="120"/>
      <c r="O1309" s="120"/>
      <c r="P1309" s="120"/>
    </row>
    <row r="1310" spans="3:16" s="25" customFormat="1" ht="18" customHeight="1" x14ac:dyDescent="0.25">
      <c r="C1310" s="88"/>
      <c r="D1310" s="119"/>
      <c r="E1310" s="120"/>
      <c r="F1310" s="120"/>
      <c r="G1310" s="120"/>
      <c r="H1310" s="120"/>
      <c r="I1310" s="120"/>
      <c r="J1310" s="120"/>
      <c r="K1310" s="120"/>
      <c r="L1310" s="120"/>
      <c r="M1310" s="120"/>
      <c r="N1310" s="120"/>
      <c r="O1310" s="120"/>
      <c r="P1310" s="120"/>
    </row>
    <row r="1311" spans="3:16" s="25" customFormat="1" ht="18" customHeight="1" x14ac:dyDescent="0.25">
      <c r="C1311" s="88"/>
      <c r="D1311" s="119"/>
      <c r="E1311" s="120"/>
      <c r="F1311" s="120"/>
      <c r="G1311" s="120"/>
      <c r="H1311" s="120"/>
      <c r="I1311" s="120"/>
      <c r="J1311" s="120"/>
      <c r="K1311" s="120"/>
      <c r="L1311" s="120"/>
      <c r="M1311" s="120"/>
      <c r="N1311" s="120"/>
      <c r="O1311" s="120"/>
      <c r="P1311" s="120"/>
    </row>
    <row r="1312" spans="3:16" s="25" customFormat="1" ht="18" customHeight="1" x14ac:dyDescent="0.25">
      <c r="C1312" s="88"/>
      <c r="D1312" s="119"/>
      <c r="E1312" s="120"/>
      <c r="F1312" s="120"/>
      <c r="G1312" s="120"/>
      <c r="H1312" s="120"/>
      <c r="I1312" s="120"/>
      <c r="J1312" s="120"/>
      <c r="K1312" s="120"/>
      <c r="L1312" s="120"/>
      <c r="M1312" s="120"/>
      <c r="N1312" s="120"/>
      <c r="O1312" s="120"/>
      <c r="P1312" s="120"/>
    </row>
    <row r="1313" spans="3:16" s="25" customFormat="1" ht="18" customHeight="1" x14ac:dyDescent="0.25">
      <c r="C1313" s="88"/>
      <c r="D1313" s="119"/>
      <c r="E1313" s="120"/>
      <c r="F1313" s="120"/>
      <c r="G1313" s="120"/>
      <c r="H1313" s="120"/>
      <c r="I1313" s="120"/>
      <c r="J1313" s="120"/>
      <c r="K1313" s="120"/>
      <c r="L1313" s="120"/>
      <c r="M1313" s="120"/>
      <c r="N1313" s="120"/>
      <c r="O1313" s="120"/>
      <c r="P1313" s="120"/>
    </row>
    <row r="1314" spans="3:16" s="25" customFormat="1" ht="18" customHeight="1" x14ac:dyDescent="0.25">
      <c r="C1314" s="88"/>
      <c r="D1314" s="119"/>
      <c r="E1314" s="120"/>
      <c r="F1314" s="120"/>
      <c r="G1314" s="120"/>
      <c r="H1314" s="120"/>
      <c r="I1314" s="120"/>
      <c r="J1314" s="120"/>
      <c r="K1314" s="120"/>
      <c r="L1314" s="120"/>
      <c r="M1314" s="120"/>
      <c r="N1314" s="120"/>
      <c r="O1314" s="120"/>
      <c r="P1314" s="120"/>
    </row>
    <row r="1315" spans="3:16" s="25" customFormat="1" ht="18" customHeight="1" x14ac:dyDescent="0.25">
      <c r="C1315" s="88"/>
      <c r="D1315" s="119"/>
      <c r="E1315" s="120"/>
      <c r="F1315" s="120"/>
      <c r="G1315" s="120"/>
      <c r="H1315" s="120"/>
      <c r="I1315" s="120"/>
      <c r="J1315" s="120"/>
      <c r="K1315" s="120"/>
      <c r="L1315" s="120"/>
      <c r="M1315" s="120"/>
      <c r="N1315" s="120"/>
      <c r="O1315" s="120"/>
      <c r="P1315" s="120"/>
    </row>
    <row r="1316" spans="3:16" s="25" customFormat="1" ht="18" customHeight="1" x14ac:dyDescent="0.25">
      <c r="C1316" s="88"/>
      <c r="D1316" s="119"/>
      <c r="E1316" s="120"/>
      <c r="F1316" s="120"/>
      <c r="G1316" s="120"/>
      <c r="H1316" s="120"/>
      <c r="I1316" s="120"/>
      <c r="J1316" s="120"/>
      <c r="K1316" s="120"/>
      <c r="L1316" s="120"/>
      <c r="M1316" s="120"/>
      <c r="N1316" s="120"/>
      <c r="O1316" s="120"/>
      <c r="P1316" s="120"/>
    </row>
    <row r="1317" spans="3:16" s="25" customFormat="1" ht="18" customHeight="1" x14ac:dyDescent="0.25">
      <c r="C1317" s="88"/>
      <c r="D1317" s="119"/>
      <c r="E1317" s="120"/>
      <c r="F1317" s="120"/>
      <c r="G1317" s="120"/>
      <c r="H1317" s="120"/>
      <c r="I1317" s="120"/>
      <c r="J1317" s="120"/>
      <c r="K1317" s="120"/>
      <c r="L1317" s="120"/>
      <c r="M1317" s="120"/>
      <c r="N1317" s="120"/>
      <c r="O1317" s="120"/>
      <c r="P1317" s="120"/>
    </row>
    <row r="1318" spans="3:16" s="25" customFormat="1" ht="18" customHeight="1" x14ac:dyDescent="0.25">
      <c r="C1318" s="88"/>
      <c r="D1318" s="119"/>
      <c r="E1318" s="120"/>
      <c r="F1318" s="120"/>
      <c r="G1318" s="120"/>
      <c r="H1318" s="120"/>
      <c r="I1318" s="120"/>
      <c r="J1318" s="120"/>
      <c r="K1318" s="120"/>
      <c r="L1318" s="120"/>
      <c r="M1318" s="120"/>
      <c r="N1318" s="120"/>
      <c r="O1318" s="120"/>
      <c r="P1318" s="120"/>
    </row>
    <row r="1319" spans="3:16" s="25" customFormat="1" ht="18" customHeight="1" x14ac:dyDescent="0.25">
      <c r="C1319" s="88"/>
      <c r="D1319" s="119"/>
      <c r="E1319" s="120"/>
      <c r="F1319" s="120"/>
      <c r="G1319" s="120"/>
      <c r="H1319" s="120"/>
      <c r="I1319" s="120"/>
      <c r="J1319" s="120"/>
      <c r="K1319" s="120"/>
      <c r="L1319" s="120"/>
      <c r="M1319" s="120"/>
      <c r="N1319" s="120"/>
      <c r="O1319" s="120"/>
      <c r="P1319" s="120"/>
    </row>
    <row r="1320" spans="3:16" s="25" customFormat="1" ht="18" customHeight="1" x14ac:dyDescent="0.25">
      <c r="C1320" s="88"/>
      <c r="D1320" s="119"/>
      <c r="E1320" s="120"/>
      <c r="F1320" s="120"/>
      <c r="G1320" s="120"/>
      <c r="H1320" s="120"/>
      <c r="I1320" s="120"/>
      <c r="J1320" s="120"/>
      <c r="K1320" s="120"/>
      <c r="L1320" s="120"/>
      <c r="M1320" s="120"/>
      <c r="N1320" s="120"/>
      <c r="O1320" s="120"/>
      <c r="P1320" s="120"/>
    </row>
    <row r="1321" spans="3:16" s="25" customFormat="1" ht="18" customHeight="1" x14ac:dyDescent="0.25">
      <c r="C1321" s="88"/>
      <c r="D1321" s="119"/>
      <c r="E1321" s="120"/>
      <c r="F1321" s="120"/>
      <c r="G1321" s="120"/>
      <c r="H1321" s="120"/>
      <c r="I1321" s="120"/>
      <c r="J1321" s="120"/>
      <c r="K1321" s="120"/>
      <c r="L1321" s="120"/>
      <c r="M1321" s="120"/>
      <c r="N1321" s="120"/>
      <c r="O1321" s="120"/>
      <c r="P1321" s="120"/>
    </row>
    <row r="1322" spans="3:16" s="25" customFormat="1" ht="18" customHeight="1" x14ac:dyDescent="0.25">
      <c r="C1322" s="88"/>
      <c r="D1322" s="119"/>
      <c r="E1322" s="120"/>
      <c r="F1322" s="120"/>
      <c r="G1322" s="120"/>
      <c r="H1322" s="120"/>
      <c r="I1322" s="120"/>
      <c r="J1322" s="120"/>
      <c r="K1322" s="120"/>
      <c r="L1322" s="120"/>
      <c r="M1322" s="120"/>
      <c r="N1322" s="120"/>
      <c r="O1322" s="120"/>
      <c r="P1322" s="120"/>
    </row>
    <row r="1323" spans="3:16" s="25" customFormat="1" ht="18" customHeight="1" x14ac:dyDescent="0.25">
      <c r="C1323" s="88"/>
      <c r="D1323" s="119"/>
      <c r="E1323" s="120"/>
      <c r="F1323" s="120"/>
      <c r="G1323" s="120"/>
      <c r="H1323" s="120"/>
      <c r="I1323" s="120"/>
      <c r="J1323" s="120"/>
      <c r="K1323" s="120"/>
      <c r="L1323" s="120"/>
      <c r="M1323" s="120"/>
      <c r="N1323" s="120"/>
      <c r="O1323" s="120"/>
      <c r="P1323" s="120"/>
    </row>
    <row r="1324" spans="3:16" s="25" customFormat="1" ht="18" customHeight="1" x14ac:dyDescent="0.25">
      <c r="C1324" s="88"/>
      <c r="D1324" s="119"/>
      <c r="E1324" s="120"/>
      <c r="F1324" s="120"/>
      <c r="G1324" s="120"/>
      <c r="H1324" s="120"/>
      <c r="I1324" s="120"/>
      <c r="J1324" s="120"/>
      <c r="K1324" s="120"/>
      <c r="L1324" s="120"/>
      <c r="M1324" s="120"/>
      <c r="N1324" s="120"/>
      <c r="O1324" s="120"/>
      <c r="P1324" s="120"/>
    </row>
    <row r="1325" spans="3:16" s="25" customFormat="1" ht="18" customHeight="1" x14ac:dyDescent="0.25">
      <c r="C1325" s="88"/>
      <c r="D1325" s="119"/>
      <c r="E1325" s="120"/>
      <c r="F1325" s="120"/>
      <c r="G1325" s="120"/>
      <c r="H1325" s="120"/>
      <c r="I1325" s="120"/>
      <c r="J1325" s="120"/>
      <c r="K1325" s="120"/>
      <c r="L1325" s="120"/>
      <c r="M1325" s="120"/>
      <c r="N1325" s="120"/>
      <c r="O1325" s="120"/>
      <c r="P1325" s="120"/>
    </row>
    <row r="1326" spans="3:16" s="25" customFormat="1" ht="18" customHeight="1" x14ac:dyDescent="0.25">
      <c r="C1326" s="88"/>
      <c r="D1326" s="119"/>
      <c r="E1326" s="120"/>
      <c r="F1326" s="120"/>
      <c r="G1326" s="120"/>
      <c r="H1326" s="120"/>
      <c r="I1326" s="120"/>
      <c r="J1326" s="120"/>
      <c r="K1326" s="120"/>
      <c r="L1326" s="120"/>
      <c r="M1326" s="120"/>
      <c r="N1326" s="120"/>
      <c r="O1326" s="120"/>
      <c r="P1326" s="120"/>
    </row>
    <row r="1327" spans="3:16" s="25" customFormat="1" ht="18" customHeight="1" x14ac:dyDescent="0.25">
      <c r="C1327" s="88"/>
      <c r="D1327" s="119"/>
      <c r="E1327" s="120"/>
      <c r="F1327" s="120"/>
      <c r="G1327" s="120"/>
      <c r="H1327" s="120"/>
      <c r="I1327" s="120"/>
      <c r="J1327" s="120"/>
      <c r="K1327" s="120"/>
      <c r="L1327" s="120"/>
      <c r="M1327" s="120"/>
      <c r="N1327" s="120"/>
      <c r="O1327" s="120"/>
      <c r="P1327" s="120"/>
    </row>
    <row r="1328" spans="3:16" s="25" customFormat="1" ht="18" customHeight="1" x14ac:dyDescent="0.25">
      <c r="C1328" s="88"/>
      <c r="D1328" s="119"/>
      <c r="E1328" s="120"/>
      <c r="F1328" s="120"/>
      <c r="G1328" s="120"/>
      <c r="H1328" s="120"/>
      <c r="I1328" s="120"/>
      <c r="J1328" s="120"/>
      <c r="K1328" s="120"/>
      <c r="L1328" s="120"/>
      <c r="M1328" s="120"/>
      <c r="N1328" s="120"/>
      <c r="O1328" s="120"/>
      <c r="P1328" s="120"/>
    </row>
    <row r="1329" spans="3:16" s="25" customFormat="1" ht="18" customHeight="1" x14ac:dyDescent="0.25">
      <c r="C1329" s="88"/>
      <c r="D1329" s="119"/>
      <c r="E1329" s="120"/>
      <c r="F1329" s="120"/>
      <c r="G1329" s="120"/>
      <c r="H1329" s="120"/>
      <c r="I1329" s="120"/>
      <c r="J1329" s="120"/>
      <c r="K1329" s="120"/>
      <c r="L1329" s="120"/>
      <c r="M1329" s="120"/>
      <c r="N1329" s="120"/>
      <c r="O1329" s="120"/>
      <c r="P1329" s="120"/>
    </row>
    <row r="1330" spans="3:16" s="25" customFormat="1" ht="18" customHeight="1" x14ac:dyDescent="0.25">
      <c r="C1330" s="88"/>
      <c r="D1330" s="119"/>
      <c r="E1330" s="120"/>
      <c r="F1330" s="120"/>
      <c r="G1330" s="120"/>
      <c r="H1330" s="120"/>
      <c r="I1330" s="120"/>
      <c r="J1330" s="120"/>
      <c r="K1330" s="120"/>
      <c r="L1330" s="120"/>
      <c r="M1330" s="120"/>
      <c r="N1330" s="120"/>
      <c r="O1330" s="120"/>
      <c r="P1330" s="120"/>
    </row>
    <row r="1331" spans="3:16" s="25" customFormat="1" ht="18" customHeight="1" x14ac:dyDescent="0.25">
      <c r="C1331" s="88"/>
      <c r="D1331" s="119"/>
      <c r="E1331" s="120"/>
      <c r="F1331" s="120"/>
      <c r="G1331" s="120"/>
      <c r="H1331" s="120"/>
      <c r="I1331" s="120"/>
      <c r="J1331" s="120"/>
      <c r="K1331" s="120"/>
      <c r="L1331" s="120"/>
      <c r="M1331" s="120"/>
      <c r="N1331" s="120"/>
      <c r="O1331" s="120"/>
      <c r="P1331" s="120"/>
    </row>
    <row r="1332" spans="3:16" s="25" customFormat="1" ht="18" customHeight="1" x14ac:dyDescent="0.25">
      <c r="C1332" s="88"/>
      <c r="D1332" s="119"/>
      <c r="E1332" s="120"/>
      <c r="F1332" s="120"/>
      <c r="G1332" s="120"/>
      <c r="H1332" s="120"/>
      <c r="I1332" s="120"/>
      <c r="J1332" s="120"/>
      <c r="K1332" s="120"/>
      <c r="L1332" s="120"/>
      <c r="M1332" s="120"/>
      <c r="N1332" s="120"/>
      <c r="O1332" s="120"/>
      <c r="P1332" s="120"/>
    </row>
    <row r="1333" spans="3:16" s="25" customFormat="1" ht="18" customHeight="1" x14ac:dyDescent="0.25">
      <c r="C1333" s="88"/>
      <c r="D1333" s="119"/>
      <c r="E1333" s="120"/>
      <c r="F1333" s="120"/>
      <c r="G1333" s="120"/>
      <c r="H1333" s="120"/>
      <c r="I1333" s="120"/>
      <c r="J1333" s="120"/>
      <c r="K1333" s="120"/>
      <c r="L1333" s="120"/>
      <c r="M1333" s="120"/>
      <c r="N1333" s="120"/>
      <c r="O1333" s="120"/>
      <c r="P1333" s="120"/>
    </row>
    <row r="1334" spans="3:16" s="25" customFormat="1" ht="18" customHeight="1" x14ac:dyDescent="0.25">
      <c r="C1334" s="88"/>
      <c r="D1334" s="119"/>
      <c r="E1334" s="120"/>
      <c r="F1334" s="120"/>
      <c r="G1334" s="120"/>
      <c r="H1334" s="120"/>
      <c r="I1334" s="120"/>
      <c r="J1334" s="120"/>
      <c r="K1334" s="120"/>
      <c r="L1334" s="120"/>
      <c r="M1334" s="120"/>
      <c r="N1334" s="120"/>
      <c r="O1334" s="120"/>
      <c r="P1334" s="120"/>
    </row>
    <row r="1335" spans="3:16" s="25" customFormat="1" ht="18" customHeight="1" x14ac:dyDescent="0.25">
      <c r="C1335" s="88"/>
      <c r="D1335" s="119"/>
      <c r="E1335" s="120"/>
      <c r="F1335" s="120"/>
      <c r="G1335" s="120"/>
      <c r="H1335" s="120"/>
      <c r="I1335" s="120"/>
      <c r="J1335" s="120"/>
      <c r="K1335" s="120"/>
      <c r="L1335" s="120"/>
      <c r="M1335" s="120"/>
      <c r="N1335" s="120"/>
      <c r="O1335" s="120"/>
      <c r="P1335" s="120"/>
    </row>
    <row r="1336" spans="3:16" s="25" customFormat="1" ht="18" customHeight="1" x14ac:dyDescent="0.25">
      <c r="C1336" s="88"/>
      <c r="D1336" s="119"/>
      <c r="E1336" s="120"/>
      <c r="F1336" s="120"/>
      <c r="G1336" s="120"/>
      <c r="H1336" s="120"/>
      <c r="I1336" s="120"/>
      <c r="J1336" s="120"/>
      <c r="K1336" s="120"/>
      <c r="L1336" s="120"/>
      <c r="M1336" s="120"/>
      <c r="N1336" s="120"/>
      <c r="O1336" s="120"/>
      <c r="P1336" s="120"/>
    </row>
    <row r="1337" spans="3:16" s="25" customFormat="1" ht="18" customHeight="1" x14ac:dyDescent="0.25">
      <c r="C1337" s="88"/>
      <c r="D1337" s="119"/>
      <c r="E1337" s="120"/>
      <c r="F1337" s="120"/>
      <c r="G1337" s="120"/>
      <c r="H1337" s="120"/>
      <c r="I1337" s="120"/>
      <c r="J1337" s="120"/>
      <c r="K1337" s="120"/>
      <c r="L1337" s="120"/>
      <c r="M1337" s="120"/>
      <c r="N1337" s="120"/>
      <c r="O1337" s="120"/>
      <c r="P1337" s="120"/>
    </row>
    <row r="1338" spans="3:16" s="25" customFormat="1" ht="18" customHeight="1" x14ac:dyDescent="0.25">
      <c r="C1338" s="88"/>
      <c r="D1338" s="119"/>
      <c r="E1338" s="120"/>
      <c r="F1338" s="120"/>
      <c r="G1338" s="120"/>
      <c r="H1338" s="120"/>
      <c r="I1338" s="120"/>
      <c r="J1338" s="120"/>
      <c r="K1338" s="120"/>
      <c r="L1338" s="120"/>
      <c r="M1338" s="120"/>
      <c r="N1338" s="120"/>
      <c r="O1338" s="120"/>
      <c r="P1338" s="120"/>
    </row>
    <row r="1339" spans="3:16" s="25" customFormat="1" ht="18" customHeight="1" x14ac:dyDescent="0.25">
      <c r="C1339" s="88"/>
      <c r="D1339" s="119"/>
      <c r="E1339" s="120"/>
      <c r="F1339" s="120"/>
      <c r="G1339" s="120"/>
      <c r="H1339" s="120"/>
      <c r="I1339" s="120"/>
      <c r="J1339" s="120"/>
      <c r="K1339" s="120"/>
      <c r="L1339" s="120"/>
      <c r="M1339" s="120"/>
      <c r="N1339" s="120"/>
      <c r="O1339" s="120"/>
      <c r="P1339" s="120"/>
    </row>
    <row r="1340" spans="3:16" s="25" customFormat="1" ht="18" customHeight="1" x14ac:dyDescent="0.25">
      <c r="C1340" s="88"/>
      <c r="D1340" s="119"/>
      <c r="E1340" s="120"/>
      <c r="F1340" s="120"/>
      <c r="G1340" s="120"/>
      <c r="H1340" s="120"/>
      <c r="I1340" s="120"/>
      <c r="J1340" s="120"/>
      <c r="K1340" s="120"/>
      <c r="L1340" s="120"/>
      <c r="M1340" s="120"/>
      <c r="N1340" s="120"/>
      <c r="O1340" s="120"/>
      <c r="P1340" s="120"/>
    </row>
    <row r="1341" spans="3:16" s="25" customFormat="1" ht="18" customHeight="1" x14ac:dyDescent="0.25">
      <c r="C1341" s="88"/>
      <c r="D1341" s="119"/>
      <c r="E1341" s="120"/>
      <c r="F1341" s="120"/>
      <c r="G1341" s="120"/>
      <c r="H1341" s="120"/>
      <c r="I1341" s="120"/>
      <c r="J1341" s="120"/>
      <c r="K1341" s="120"/>
      <c r="L1341" s="120"/>
      <c r="M1341" s="120"/>
      <c r="N1341" s="120"/>
      <c r="O1341" s="120"/>
      <c r="P1341" s="120"/>
    </row>
    <row r="1342" spans="3:16" s="25" customFormat="1" ht="18" customHeight="1" x14ac:dyDescent="0.25">
      <c r="C1342" s="88"/>
      <c r="D1342" s="119"/>
      <c r="E1342" s="120"/>
      <c r="F1342" s="120"/>
      <c r="G1342" s="120"/>
      <c r="H1342" s="120"/>
      <c r="I1342" s="120"/>
      <c r="J1342" s="120"/>
      <c r="K1342" s="120"/>
      <c r="L1342" s="120"/>
      <c r="M1342" s="120"/>
      <c r="N1342" s="120"/>
      <c r="O1342" s="120"/>
      <c r="P1342" s="120"/>
    </row>
    <row r="1343" spans="3:16" s="25" customFormat="1" ht="18" customHeight="1" x14ac:dyDescent="0.25">
      <c r="C1343" s="88"/>
      <c r="D1343" s="119"/>
      <c r="E1343" s="120"/>
      <c r="F1343" s="120"/>
      <c r="G1343" s="120"/>
      <c r="H1343" s="120"/>
      <c r="I1343" s="120"/>
      <c r="J1343" s="120"/>
      <c r="K1343" s="120"/>
      <c r="L1343" s="120"/>
      <c r="M1343" s="120"/>
      <c r="N1343" s="120"/>
      <c r="O1343" s="120"/>
      <c r="P1343" s="120"/>
    </row>
    <row r="1344" spans="3:16" s="25" customFormat="1" ht="18" customHeight="1" x14ac:dyDescent="0.25">
      <c r="C1344" s="88"/>
      <c r="D1344" s="119"/>
      <c r="E1344" s="120"/>
      <c r="F1344" s="120"/>
      <c r="G1344" s="120"/>
      <c r="H1344" s="120"/>
      <c r="I1344" s="120"/>
      <c r="J1344" s="120"/>
      <c r="K1344" s="120"/>
      <c r="L1344" s="120"/>
      <c r="M1344" s="120"/>
      <c r="N1344" s="120"/>
      <c r="O1344" s="120"/>
      <c r="P1344" s="120"/>
    </row>
    <row r="1345" spans="3:16" s="25" customFormat="1" ht="18" customHeight="1" x14ac:dyDescent="0.25">
      <c r="C1345" s="88"/>
      <c r="D1345" s="119"/>
      <c r="E1345" s="120"/>
      <c r="F1345" s="120"/>
      <c r="G1345" s="120"/>
      <c r="H1345" s="120"/>
      <c r="I1345" s="120"/>
      <c r="J1345" s="120"/>
      <c r="K1345" s="120"/>
      <c r="L1345" s="120"/>
      <c r="M1345" s="120"/>
      <c r="N1345" s="120"/>
      <c r="O1345" s="120"/>
      <c r="P1345" s="120"/>
    </row>
    <row r="1346" spans="3:16" s="25" customFormat="1" ht="18" customHeight="1" x14ac:dyDescent="0.25">
      <c r="C1346" s="88"/>
      <c r="D1346" s="119"/>
      <c r="E1346" s="120"/>
      <c r="F1346" s="120"/>
      <c r="G1346" s="120"/>
      <c r="H1346" s="120"/>
      <c r="I1346" s="120"/>
      <c r="J1346" s="120"/>
      <c r="K1346" s="120"/>
      <c r="L1346" s="120"/>
      <c r="M1346" s="120"/>
      <c r="N1346" s="120"/>
      <c r="O1346" s="120"/>
      <c r="P1346" s="120"/>
    </row>
    <row r="1347" spans="3:16" s="25" customFormat="1" ht="18" customHeight="1" x14ac:dyDescent="0.25">
      <c r="C1347" s="88"/>
      <c r="D1347" s="119"/>
      <c r="E1347" s="120"/>
      <c r="F1347" s="120"/>
      <c r="G1347" s="120"/>
      <c r="H1347" s="120"/>
      <c r="I1347" s="120"/>
      <c r="J1347" s="120"/>
      <c r="K1347" s="120"/>
      <c r="L1347" s="120"/>
      <c r="M1347" s="120"/>
      <c r="N1347" s="120"/>
      <c r="O1347" s="120"/>
      <c r="P1347" s="120"/>
    </row>
    <row r="1348" spans="3:16" s="25" customFormat="1" ht="18" customHeight="1" x14ac:dyDescent="0.25">
      <c r="C1348" s="88"/>
      <c r="D1348" s="119"/>
      <c r="E1348" s="120"/>
      <c r="F1348" s="120"/>
      <c r="G1348" s="120"/>
      <c r="H1348" s="120"/>
      <c r="I1348" s="120"/>
      <c r="J1348" s="120"/>
      <c r="K1348" s="120"/>
      <c r="L1348" s="120"/>
      <c r="M1348" s="120"/>
      <c r="N1348" s="120"/>
      <c r="O1348" s="120"/>
      <c r="P1348" s="120"/>
    </row>
    <row r="1349" spans="3:16" s="25" customFormat="1" ht="18" customHeight="1" x14ac:dyDescent="0.25">
      <c r="C1349" s="88"/>
      <c r="D1349" s="119"/>
      <c r="E1349" s="120"/>
      <c r="F1349" s="120"/>
      <c r="G1349" s="120"/>
      <c r="H1349" s="120"/>
      <c r="I1349" s="120"/>
      <c r="J1349" s="120"/>
      <c r="K1349" s="120"/>
      <c r="L1349" s="120"/>
      <c r="M1349" s="120"/>
      <c r="N1349" s="120"/>
      <c r="O1349" s="120"/>
      <c r="P1349" s="120"/>
    </row>
    <row r="1350" spans="3:16" s="25" customFormat="1" ht="18" customHeight="1" x14ac:dyDescent="0.25">
      <c r="C1350" s="88"/>
      <c r="D1350" s="119"/>
      <c r="E1350" s="120"/>
      <c r="F1350" s="120"/>
      <c r="G1350" s="120"/>
      <c r="H1350" s="120"/>
      <c r="I1350" s="120"/>
      <c r="J1350" s="120"/>
      <c r="K1350" s="120"/>
      <c r="L1350" s="120"/>
      <c r="M1350" s="120"/>
      <c r="N1350" s="120"/>
      <c r="O1350" s="120"/>
      <c r="P1350" s="120"/>
    </row>
    <row r="1351" spans="3:16" s="25" customFormat="1" ht="18" customHeight="1" x14ac:dyDescent="0.25">
      <c r="C1351" s="88"/>
      <c r="D1351" s="119"/>
      <c r="E1351" s="120"/>
      <c r="F1351" s="120"/>
      <c r="G1351" s="120"/>
      <c r="H1351" s="120"/>
      <c r="I1351" s="120"/>
      <c r="J1351" s="120"/>
      <c r="K1351" s="120"/>
      <c r="L1351" s="120"/>
      <c r="M1351" s="120"/>
      <c r="N1351" s="120"/>
      <c r="O1351" s="120"/>
      <c r="P1351" s="120"/>
    </row>
    <row r="1352" spans="3:16" s="25" customFormat="1" ht="18" customHeight="1" x14ac:dyDescent="0.25">
      <c r="C1352" s="88"/>
      <c r="D1352" s="119"/>
      <c r="E1352" s="120"/>
      <c r="F1352" s="120"/>
      <c r="G1352" s="120"/>
      <c r="H1352" s="120"/>
      <c r="I1352" s="120"/>
      <c r="J1352" s="120"/>
      <c r="K1352" s="120"/>
      <c r="L1352" s="120"/>
      <c r="M1352" s="120"/>
      <c r="N1352" s="120"/>
      <c r="O1352" s="120"/>
      <c r="P1352" s="120"/>
    </row>
    <row r="1353" spans="3:16" s="25" customFormat="1" ht="18" customHeight="1" x14ac:dyDescent="0.25">
      <c r="C1353" s="88"/>
      <c r="D1353" s="119"/>
      <c r="E1353" s="120"/>
      <c r="F1353" s="120"/>
      <c r="G1353" s="120"/>
      <c r="H1353" s="120"/>
      <c r="I1353" s="120"/>
      <c r="J1353" s="120"/>
      <c r="K1353" s="120"/>
      <c r="L1353" s="120"/>
      <c r="M1353" s="120"/>
      <c r="N1353" s="120"/>
      <c r="O1353" s="120"/>
      <c r="P1353" s="120"/>
    </row>
    <row r="1354" spans="3:16" s="25" customFormat="1" ht="18" customHeight="1" x14ac:dyDescent="0.25">
      <c r="C1354" s="88"/>
      <c r="D1354" s="119"/>
      <c r="E1354" s="120"/>
      <c r="F1354" s="120"/>
      <c r="G1354" s="120"/>
      <c r="H1354" s="120"/>
      <c r="I1354" s="120"/>
      <c r="J1354" s="120"/>
      <c r="K1354" s="120"/>
      <c r="L1354" s="120"/>
      <c r="M1354" s="120"/>
      <c r="N1354" s="120"/>
      <c r="O1354" s="120"/>
      <c r="P1354" s="120"/>
    </row>
    <row r="1355" spans="3:16" s="25" customFormat="1" ht="18" customHeight="1" x14ac:dyDescent="0.25">
      <c r="C1355" s="88"/>
      <c r="D1355" s="119"/>
      <c r="E1355" s="120"/>
      <c r="F1355" s="120"/>
      <c r="G1355" s="120"/>
      <c r="H1355" s="120"/>
      <c r="I1355" s="120"/>
      <c r="J1355" s="120"/>
      <c r="K1355" s="120"/>
      <c r="L1355" s="120"/>
      <c r="M1355" s="120"/>
      <c r="N1355" s="120"/>
      <c r="O1355" s="120"/>
      <c r="P1355" s="120"/>
    </row>
    <row r="1356" spans="3:16" s="25" customFormat="1" ht="18" customHeight="1" x14ac:dyDescent="0.25">
      <c r="C1356" s="88"/>
      <c r="D1356" s="119"/>
      <c r="E1356" s="120"/>
      <c r="F1356" s="120"/>
      <c r="G1356" s="120"/>
      <c r="H1356" s="120"/>
      <c r="I1356" s="120"/>
      <c r="J1356" s="120"/>
      <c r="K1356" s="120"/>
      <c r="L1356" s="120"/>
      <c r="M1356" s="120"/>
      <c r="N1356" s="120"/>
      <c r="O1356" s="120"/>
      <c r="P1356" s="120"/>
    </row>
    <row r="1357" spans="3:16" s="25" customFormat="1" ht="18" customHeight="1" x14ac:dyDescent="0.25">
      <c r="C1357" s="88"/>
      <c r="D1357" s="119"/>
      <c r="E1357" s="120"/>
      <c r="F1357" s="120"/>
      <c r="G1357" s="120"/>
      <c r="H1357" s="120"/>
      <c r="I1357" s="120"/>
      <c r="J1357" s="120"/>
      <c r="K1357" s="120"/>
      <c r="L1357" s="120"/>
      <c r="M1357" s="120"/>
      <c r="N1357" s="120"/>
      <c r="O1357" s="120"/>
      <c r="P1357" s="120"/>
    </row>
    <row r="1358" spans="3:16" s="25" customFormat="1" ht="18" customHeight="1" x14ac:dyDescent="0.25">
      <c r="C1358" s="88"/>
      <c r="D1358" s="119"/>
      <c r="E1358" s="120"/>
      <c r="F1358" s="120"/>
      <c r="G1358" s="120"/>
      <c r="H1358" s="120"/>
      <c r="I1358" s="120"/>
      <c r="J1358" s="120"/>
      <c r="K1358" s="120"/>
      <c r="L1358" s="120"/>
      <c r="M1358" s="120"/>
      <c r="N1358" s="120"/>
      <c r="O1358" s="120"/>
      <c r="P1358" s="120"/>
    </row>
    <row r="1359" spans="3:16" s="25" customFormat="1" ht="18" customHeight="1" x14ac:dyDescent="0.25">
      <c r="C1359" s="88"/>
      <c r="D1359" s="119"/>
      <c r="E1359" s="120"/>
      <c r="F1359" s="120"/>
      <c r="G1359" s="120"/>
      <c r="H1359" s="120"/>
      <c r="I1359" s="120"/>
      <c r="J1359" s="120"/>
      <c r="K1359" s="120"/>
      <c r="L1359" s="120"/>
      <c r="M1359" s="120"/>
      <c r="N1359" s="120"/>
      <c r="O1359" s="120"/>
      <c r="P1359" s="120"/>
    </row>
    <row r="1360" spans="3:16" s="25" customFormat="1" ht="18" customHeight="1" x14ac:dyDescent="0.25">
      <c r="C1360" s="88"/>
      <c r="D1360" s="119"/>
      <c r="E1360" s="120"/>
      <c r="F1360" s="120"/>
      <c r="G1360" s="120"/>
      <c r="H1360" s="120"/>
      <c r="I1360" s="120"/>
      <c r="J1360" s="120"/>
      <c r="K1360" s="120"/>
      <c r="L1360" s="120"/>
      <c r="M1360" s="120"/>
      <c r="N1360" s="120"/>
      <c r="O1360" s="120"/>
      <c r="P1360" s="120"/>
    </row>
    <row r="1361" spans="3:16" s="25" customFormat="1" ht="18" customHeight="1" x14ac:dyDescent="0.25">
      <c r="C1361" s="88"/>
      <c r="D1361" s="119"/>
      <c r="E1361" s="120"/>
      <c r="F1361" s="120"/>
      <c r="G1361" s="120"/>
      <c r="H1361" s="120"/>
      <c r="I1361" s="120"/>
      <c r="J1361" s="120"/>
      <c r="K1361" s="120"/>
      <c r="L1361" s="120"/>
      <c r="M1361" s="120"/>
      <c r="N1361" s="120"/>
      <c r="O1361" s="120"/>
      <c r="P1361" s="120"/>
    </row>
    <row r="1362" spans="3:16" s="25" customFormat="1" ht="18" customHeight="1" x14ac:dyDescent="0.25">
      <c r="C1362" s="88"/>
      <c r="D1362" s="119"/>
      <c r="E1362" s="120"/>
      <c r="F1362" s="120"/>
      <c r="G1362" s="120"/>
      <c r="H1362" s="120"/>
      <c r="I1362" s="120"/>
      <c r="J1362" s="120"/>
      <c r="K1362" s="120"/>
      <c r="L1362" s="120"/>
      <c r="M1362" s="120"/>
      <c r="N1362" s="120"/>
      <c r="O1362" s="120"/>
      <c r="P1362" s="120"/>
    </row>
    <row r="1363" spans="3:16" s="25" customFormat="1" ht="18" customHeight="1" x14ac:dyDescent="0.25">
      <c r="C1363" s="88"/>
      <c r="D1363" s="119"/>
      <c r="E1363" s="120"/>
      <c r="F1363" s="120"/>
      <c r="G1363" s="120"/>
      <c r="H1363" s="120"/>
      <c r="I1363" s="120"/>
      <c r="J1363" s="120"/>
      <c r="K1363" s="120"/>
      <c r="L1363" s="120"/>
      <c r="M1363" s="120"/>
      <c r="N1363" s="120"/>
      <c r="O1363" s="120"/>
      <c r="P1363" s="120"/>
    </row>
    <row r="1364" spans="3:16" s="25" customFormat="1" ht="18" customHeight="1" x14ac:dyDescent="0.25">
      <c r="C1364" s="88"/>
      <c r="D1364" s="119"/>
      <c r="E1364" s="120"/>
      <c r="F1364" s="120"/>
      <c r="G1364" s="120"/>
      <c r="H1364" s="120"/>
      <c r="I1364" s="120"/>
      <c r="J1364" s="120"/>
      <c r="K1364" s="120"/>
      <c r="L1364" s="120"/>
      <c r="M1364" s="120"/>
      <c r="N1364" s="120"/>
      <c r="O1364" s="120"/>
      <c r="P1364" s="120"/>
    </row>
    <row r="1365" spans="3:16" s="25" customFormat="1" ht="18" customHeight="1" x14ac:dyDescent="0.25">
      <c r="C1365" s="88"/>
      <c r="D1365" s="119"/>
      <c r="E1365" s="120"/>
      <c r="F1365" s="120"/>
      <c r="G1365" s="120"/>
      <c r="H1365" s="120"/>
      <c r="I1365" s="120"/>
      <c r="J1365" s="120"/>
      <c r="K1365" s="120"/>
      <c r="L1365" s="120"/>
      <c r="M1365" s="120"/>
      <c r="N1365" s="120"/>
      <c r="O1365" s="120"/>
      <c r="P1365" s="120"/>
    </row>
    <row r="1366" spans="3:16" s="25" customFormat="1" ht="18" customHeight="1" x14ac:dyDescent="0.25">
      <c r="C1366" s="88"/>
      <c r="D1366" s="119"/>
      <c r="E1366" s="120"/>
      <c r="F1366" s="120"/>
      <c r="G1366" s="120"/>
      <c r="H1366" s="120"/>
      <c r="I1366" s="120"/>
      <c r="J1366" s="120"/>
      <c r="K1366" s="120"/>
      <c r="L1366" s="120"/>
      <c r="M1366" s="120"/>
      <c r="N1366" s="120"/>
      <c r="O1366" s="120"/>
      <c r="P1366" s="120"/>
    </row>
    <row r="1367" spans="3:16" s="25" customFormat="1" ht="18" customHeight="1" x14ac:dyDescent="0.25">
      <c r="C1367" s="88"/>
      <c r="D1367" s="119"/>
      <c r="E1367" s="120"/>
      <c r="F1367" s="120"/>
      <c r="G1367" s="120"/>
      <c r="H1367" s="120"/>
      <c r="I1367" s="120"/>
      <c r="J1367" s="120"/>
      <c r="K1367" s="120"/>
      <c r="L1367" s="120"/>
      <c r="M1367" s="120"/>
      <c r="N1367" s="120"/>
      <c r="O1367" s="120"/>
      <c r="P1367" s="120"/>
    </row>
    <row r="1368" spans="3:16" s="25" customFormat="1" ht="18" customHeight="1" x14ac:dyDescent="0.25">
      <c r="C1368" s="88"/>
      <c r="D1368" s="119"/>
      <c r="E1368" s="120"/>
      <c r="F1368" s="120"/>
      <c r="G1368" s="120"/>
      <c r="H1368" s="120"/>
      <c r="I1368" s="120"/>
      <c r="J1368" s="120"/>
      <c r="K1368" s="120"/>
      <c r="L1368" s="120"/>
      <c r="M1368" s="120"/>
      <c r="N1368" s="120"/>
      <c r="O1368" s="120"/>
      <c r="P1368" s="120"/>
    </row>
    <row r="1369" spans="3:16" s="25" customFormat="1" ht="18" customHeight="1" x14ac:dyDescent="0.25">
      <c r="C1369" s="88"/>
      <c r="D1369" s="119"/>
      <c r="E1369" s="120"/>
      <c r="F1369" s="120"/>
      <c r="G1369" s="120"/>
      <c r="H1369" s="120"/>
      <c r="I1369" s="120"/>
      <c r="J1369" s="120"/>
      <c r="K1369" s="120"/>
      <c r="L1369" s="120"/>
      <c r="M1369" s="120"/>
      <c r="N1369" s="120"/>
      <c r="O1369" s="120"/>
      <c r="P1369" s="120"/>
    </row>
    <row r="1370" spans="3:16" s="25" customFormat="1" ht="18" customHeight="1" x14ac:dyDescent="0.25">
      <c r="C1370" s="88"/>
      <c r="D1370" s="119"/>
      <c r="E1370" s="120"/>
      <c r="F1370" s="120"/>
      <c r="G1370" s="120"/>
      <c r="H1370" s="120"/>
      <c r="I1370" s="120"/>
      <c r="J1370" s="120"/>
      <c r="K1370" s="120"/>
      <c r="L1370" s="120"/>
      <c r="M1370" s="120"/>
      <c r="N1370" s="120"/>
      <c r="O1370" s="120"/>
      <c r="P1370" s="120"/>
    </row>
    <row r="1371" spans="3:16" s="25" customFormat="1" ht="18" customHeight="1" x14ac:dyDescent="0.25">
      <c r="C1371" s="88"/>
      <c r="D1371" s="119"/>
      <c r="E1371" s="120"/>
      <c r="F1371" s="120"/>
      <c r="G1371" s="120"/>
      <c r="H1371" s="120"/>
      <c r="I1371" s="120"/>
      <c r="J1371" s="120"/>
      <c r="K1371" s="120"/>
      <c r="L1371" s="120"/>
      <c r="M1371" s="120"/>
      <c r="N1371" s="120"/>
      <c r="O1371" s="120"/>
      <c r="P1371" s="120"/>
    </row>
    <row r="1372" spans="3:16" s="25" customFormat="1" ht="18" customHeight="1" x14ac:dyDescent="0.25">
      <c r="C1372" s="88"/>
      <c r="D1372" s="119"/>
      <c r="E1372" s="120"/>
      <c r="F1372" s="120"/>
      <c r="G1372" s="120"/>
      <c r="H1372" s="120"/>
      <c r="I1372" s="120"/>
      <c r="J1372" s="120"/>
      <c r="K1372" s="120"/>
      <c r="L1372" s="120"/>
      <c r="M1372" s="120"/>
      <c r="N1372" s="120"/>
      <c r="O1372" s="120"/>
      <c r="P1372" s="120"/>
    </row>
    <row r="1373" spans="3:16" s="25" customFormat="1" ht="18" customHeight="1" x14ac:dyDescent="0.25">
      <c r="C1373" s="88"/>
      <c r="D1373" s="119"/>
      <c r="E1373" s="120"/>
      <c r="F1373" s="120"/>
      <c r="G1373" s="120"/>
      <c r="H1373" s="120"/>
      <c r="I1373" s="120"/>
      <c r="J1373" s="120"/>
      <c r="K1373" s="120"/>
      <c r="L1373" s="120"/>
      <c r="M1373" s="120"/>
      <c r="N1373" s="120"/>
      <c r="O1373" s="120"/>
      <c r="P1373" s="120"/>
    </row>
    <row r="1374" spans="3:16" s="25" customFormat="1" ht="18" customHeight="1" x14ac:dyDescent="0.25">
      <c r="C1374" s="88"/>
      <c r="D1374" s="119"/>
      <c r="E1374" s="120"/>
      <c r="F1374" s="120"/>
      <c r="G1374" s="120"/>
      <c r="H1374" s="120"/>
      <c r="I1374" s="120"/>
      <c r="J1374" s="120"/>
      <c r="K1374" s="120"/>
      <c r="L1374" s="120"/>
      <c r="M1374" s="120"/>
      <c r="N1374" s="120"/>
      <c r="O1374" s="120"/>
      <c r="P1374" s="120"/>
    </row>
    <row r="1375" spans="3:16" s="25" customFormat="1" ht="18" customHeight="1" x14ac:dyDescent="0.25">
      <c r="C1375" s="88"/>
      <c r="D1375" s="119"/>
      <c r="E1375" s="120"/>
      <c r="F1375" s="120"/>
      <c r="G1375" s="120"/>
      <c r="H1375" s="120"/>
      <c r="I1375" s="120"/>
      <c r="J1375" s="120"/>
      <c r="K1375" s="120"/>
      <c r="L1375" s="120"/>
      <c r="M1375" s="120"/>
      <c r="N1375" s="120"/>
      <c r="O1375" s="120"/>
      <c r="P1375" s="120"/>
    </row>
    <row r="1376" spans="3:16" s="25" customFormat="1" ht="18" customHeight="1" x14ac:dyDescent="0.25">
      <c r="C1376" s="88"/>
      <c r="D1376" s="119"/>
      <c r="E1376" s="120"/>
      <c r="F1376" s="120"/>
      <c r="G1376" s="120"/>
      <c r="H1376" s="120"/>
      <c r="I1376" s="120"/>
      <c r="J1376" s="120"/>
      <c r="K1376" s="120"/>
      <c r="L1376" s="120"/>
      <c r="M1376" s="120"/>
      <c r="N1376" s="120"/>
      <c r="O1376" s="120"/>
      <c r="P1376" s="120"/>
    </row>
    <row r="1377" spans="3:16" s="25" customFormat="1" ht="18" customHeight="1" x14ac:dyDescent="0.25">
      <c r="C1377" s="88"/>
      <c r="D1377" s="119"/>
      <c r="E1377" s="120"/>
      <c r="F1377" s="120"/>
      <c r="G1377" s="120"/>
      <c r="H1377" s="120"/>
      <c r="I1377" s="120"/>
      <c r="J1377" s="120"/>
      <c r="K1377" s="120"/>
      <c r="L1377" s="120"/>
      <c r="M1377" s="120"/>
      <c r="N1377" s="120"/>
      <c r="O1377" s="120"/>
      <c r="P1377" s="120"/>
    </row>
    <row r="1378" spans="3:16" s="25" customFormat="1" ht="18" customHeight="1" x14ac:dyDescent="0.25">
      <c r="C1378" s="88"/>
      <c r="D1378" s="119"/>
      <c r="E1378" s="120"/>
      <c r="F1378" s="120"/>
      <c r="G1378" s="120"/>
      <c r="H1378" s="120"/>
      <c r="I1378" s="120"/>
      <c r="J1378" s="120"/>
      <c r="K1378" s="120"/>
      <c r="L1378" s="120"/>
      <c r="M1378" s="120"/>
      <c r="N1378" s="120"/>
      <c r="O1378" s="120"/>
      <c r="P1378" s="120"/>
    </row>
    <row r="1379" spans="3:16" s="25" customFormat="1" ht="18" customHeight="1" x14ac:dyDescent="0.25">
      <c r="C1379" s="88"/>
      <c r="D1379" s="119"/>
      <c r="E1379" s="120"/>
      <c r="F1379" s="120"/>
      <c r="G1379" s="120"/>
      <c r="H1379" s="120"/>
      <c r="I1379" s="120"/>
      <c r="J1379" s="120"/>
      <c r="K1379" s="120"/>
      <c r="L1379" s="120"/>
      <c r="M1379" s="120"/>
      <c r="N1379" s="120"/>
      <c r="O1379" s="120"/>
      <c r="P1379" s="120"/>
    </row>
    <row r="1380" spans="3:16" s="25" customFormat="1" ht="18" customHeight="1" x14ac:dyDescent="0.25">
      <c r="C1380" s="88"/>
      <c r="D1380" s="119"/>
      <c r="E1380" s="120"/>
      <c r="F1380" s="120"/>
      <c r="G1380" s="120"/>
      <c r="H1380" s="120"/>
      <c r="I1380" s="120"/>
      <c r="J1380" s="120"/>
      <c r="K1380" s="120"/>
      <c r="L1380" s="120"/>
      <c r="M1380" s="120"/>
      <c r="N1380" s="120"/>
      <c r="O1380" s="120"/>
      <c r="P1380" s="120"/>
    </row>
    <row r="1381" spans="3:16" s="25" customFormat="1" ht="18" customHeight="1" x14ac:dyDescent="0.25">
      <c r="C1381" s="88"/>
      <c r="D1381" s="119"/>
      <c r="E1381" s="120"/>
      <c r="F1381" s="120"/>
      <c r="G1381" s="120"/>
      <c r="H1381" s="120"/>
      <c r="I1381" s="120"/>
      <c r="J1381" s="120"/>
      <c r="K1381" s="120"/>
      <c r="L1381" s="120"/>
      <c r="M1381" s="120"/>
      <c r="N1381" s="120"/>
      <c r="O1381" s="120"/>
      <c r="P1381" s="120"/>
    </row>
    <row r="1382" spans="3:16" s="25" customFormat="1" ht="18" customHeight="1" x14ac:dyDescent="0.25">
      <c r="C1382" s="88"/>
      <c r="D1382" s="119"/>
      <c r="E1382" s="120"/>
      <c r="F1382" s="120"/>
      <c r="G1382" s="120"/>
      <c r="H1382" s="120"/>
      <c r="I1382" s="120"/>
      <c r="J1382" s="120"/>
      <c r="K1382" s="120"/>
      <c r="L1382" s="120"/>
      <c r="M1382" s="120"/>
      <c r="N1382" s="120"/>
      <c r="O1382" s="120"/>
      <c r="P1382" s="120"/>
    </row>
    <row r="1383" spans="3:16" s="25" customFormat="1" ht="18" customHeight="1" x14ac:dyDescent="0.25">
      <c r="C1383" s="88"/>
      <c r="D1383" s="119"/>
      <c r="E1383" s="120"/>
      <c r="F1383" s="120"/>
      <c r="G1383" s="120"/>
      <c r="H1383" s="120"/>
      <c r="I1383" s="120"/>
      <c r="J1383" s="120"/>
      <c r="K1383" s="120"/>
      <c r="L1383" s="120"/>
      <c r="M1383" s="120"/>
      <c r="N1383" s="120"/>
      <c r="O1383" s="120"/>
      <c r="P1383" s="120"/>
    </row>
    <row r="1384" spans="3:16" s="25" customFormat="1" ht="18" customHeight="1" x14ac:dyDescent="0.25">
      <c r="C1384" s="88"/>
      <c r="D1384" s="119"/>
      <c r="E1384" s="120"/>
      <c r="F1384" s="120"/>
      <c r="G1384" s="120"/>
      <c r="H1384" s="120"/>
      <c r="I1384" s="120"/>
      <c r="J1384" s="120"/>
      <c r="K1384" s="120"/>
      <c r="L1384" s="120"/>
      <c r="M1384" s="120"/>
      <c r="N1384" s="120"/>
      <c r="O1384" s="120"/>
      <c r="P1384" s="120"/>
    </row>
    <row r="1385" spans="3:16" s="25" customFormat="1" ht="18" customHeight="1" x14ac:dyDescent="0.25">
      <c r="C1385" s="88"/>
      <c r="D1385" s="119"/>
      <c r="E1385" s="120"/>
      <c r="F1385" s="120"/>
      <c r="G1385" s="120"/>
      <c r="H1385" s="120"/>
      <c r="I1385" s="120"/>
      <c r="J1385" s="120"/>
      <c r="K1385" s="120"/>
      <c r="L1385" s="120"/>
      <c r="M1385" s="120"/>
      <c r="N1385" s="120"/>
      <c r="O1385" s="120"/>
      <c r="P1385" s="120"/>
    </row>
    <row r="1386" spans="3:16" s="25" customFormat="1" ht="18" customHeight="1" x14ac:dyDescent="0.25">
      <c r="C1386" s="88"/>
      <c r="D1386" s="119"/>
      <c r="E1386" s="120"/>
      <c r="F1386" s="120"/>
      <c r="G1386" s="120"/>
      <c r="H1386" s="120"/>
      <c r="I1386" s="120"/>
      <c r="J1386" s="120"/>
      <c r="K1386" s="120"/>
      <c r="L1386" s="120"/>
      <c r="M1386" s="120"/>
      <c r="N1386" s="120"/>
      <c r="O1386" s="120"/>
      <c r="P1386" s="120"/>
    </row>
    <row r="1387" spans="3:16" s="25" customFormat="1" ht="18" customHeight="1" x14ac:dyDescent="0.25">
      <c r="C1387" s="88"/>
      <c r="D1387" s="119"/>
      <c r="E1387" s="120"/>
      <c r="F1387" s="120"/>
      <c r="G1387" s="120"/>
      <c r="H1387" s="120"/>
      <c r="I1387" s="120"/>
      <c r="J1387" s="120"/>
      <c r="K1387" s="120"/>
      <c r="L1387" s="120"/>
      <c r="M1387" s="120"/>
      <c r="N1387" s="120"/>
      <c r="O1387" s="120"/>
      <c r="P1387" s="120"/>
    </row>
    <row r="1388" spans="3:16" s="25" customFormat="1" ht="18" customHeight="1" x14ac:dyDescent="0.25">
      <c r="C1388" s="88"/>
      <c r="D1388" s="119"/>
      <c r="E1388" s="120"/>
      <c r="F1388" s="120"/>
      <c r="G1388" s="120"/>
      <c r="H1388" s="120"/>
      <c r="I1388" s="120"/>
      <c r="J1388" s="120"/>
      <c r="K1388" s="120"/>
      <c r="L1388" s="120"/>
      <c r="M1388" s="120"/>
      <c r="N1388" s="120"/>
      <c r="O1388" s="120"/>
      <c r="P1388" s="120"/>
    </row>
    <row r="1389" spans="3:16" s="25" customFormat="1" ht="18" customHeight="1" x14ac:dyDescent="0.25">
      <c r="C1389" s="88"/>
      <c r="D1389" s="119"/>
      <c r="E1389" s="120"/>
      <c r="F1389" s="120"/>
      <c r="G1389" s="120"/>
      <c r="H1389" s="120"/>
      <c r="I1389" s="120"/>
      <c r="J1389" s="120"/>
      <c r="K1389" s="120"/>
      <c r="L1389" s="120"/>
      <c r="M1389" s="120"/>
      <c r="N1389" s="120"/>
      <c r="O1389" s="120"/>
      <c r="P1389" s="120"/>
    </row>
    <row r="1390" spans="3:16" s="25" customFormat="1" ht="18" customHeight="1" x14ac:dyDescent="0.25">
      <c r="C1390" s="88"/>
      <c r="D1390" s="119"/>
      <c r="E1390" s="120"/>
      <c r="F1390" s="120"/>
      <c r="G1390" s="120"/>
      <c r="H1390" s="120"/>
      <c r="I1390" s="120"/>
      <c r="J1390" s="120"/>
      <c r="K1390" s="120"/>
      <c r="L1390" s="120"/>
      <c r="M1390" s="120"/>
      <c r="N1390" s="120"/>
      <c r="O1390" s="120"/>
      <c r="P1390" s="120"/>
    </row>
    <row r="1391" spans="3:16" s="25" customFormat="1" ht="18" customHeight="1" x14ac:dyDescent="0.25">
      <c r="C1391" s="88"/>
      <c r="D1391" s="119"/>
      <c r="E1391" s="120"/>
      <c r="F1391" s="120"/>
      <c r="G1391" s="120"/>
      <c r="H1391" s="120"/>
      <c r="I1391" s="120"/>
      <c r="J1391" s="120"/>
      <c r="K1391" s="120"/>
      <c r="L1391" s="120"/>
      <c r="M1391" s="120"/>
      <c r="N1391" s="120"/>
      <c r="O1391" s="120"/>
      <c r="P1391" s="120"/>
    </row>
    <row r="1392" spans="3:16" s="25" customFormat="1" ht="18" customHeight="1" x14ac:dyDescent="0.25">
      <c r="C1392" s="88"/>
      <c r="D1392" s="119"/>
      <c r="E1392" s="120"/>
      <c r="F1392" s="120"/>
      <c r="G1392" s="120"/>
      <c r="H1392" s="120"/>
      <c r="I1392" s="120"/>
      <c r="J1392" s="120"/>
      <c r="K1392" s="120"/>
      <c r="L1392" s="120"/>
      <c r="M1392" s="120"/>
      <c r="N1392" s="120"/>
      <c r="O1392" s="120"/>
      <c r="P1392" s="120"/>
    </row>
    <row r="1393" spans="3:16" s="25" customFormat="1" ht="18" customHeight="1" x14ac:dyDescent="0.25">
      <c r="C1393" s="88"/>
      <c r="D1393" s="119"/>
      <c r="E1393" s="120"/>
      <c r="F1393" s="120"/>
      <c r="G1393" s="120"/>
      <c r="H1393" s="120"/>
      <c r="I1393" s="120"/>
      <c r="J1393" s="120"/>
      <c r="K1393" s="120"/>
      <c r="L1393" s="120"/>
      <c r="M1393" s="120"/>
      <c r="N1393" s="120"/>
      <c r="O1393" s="120"/>
      <c r="P1393" s="120"/>
    </row>
    <row r="1394" spans="3:16" s="25" customFormat="1" ht="18" customHeight="1" x14ac:dyDescent="0.25">
      <c r="C1394" s="88"/>
      <c r="D1394" s="119"/>
      <c r="E1394" s="120"/>
      <c r="F1394" s="120"/>
      <c r="G1394" s="120"/>
      <c r="H1394" s="120"/>
      <c r="I1394" s="120"/>
      <c r="J1394" s="120"/>
      <c r="K1394" s="120"/>
      <c r="L1394" s="120"/>
      <c r="M1394" s="120"/>
      <c r="N1394" s="120"/>
      <c r="O1394" s="120"/>
      <c r="P1394" s="120"/>
    </row>
    <row r="1395" spans="3:16" s="25" customFormat="1" ht="18" customHeight="1" x14ac:dyDescent="0.25">
      <c r="C1395" s="88"/>
      <c r="D1395" s="119"/>
      <c r="E1395" s="120"/>
      <c r="F1395" s="120"/>
      <c r="G1395" s="120"/>
      <c r="H1395" s="120"/>
      <c r="I1395" s="120"/>
      <c r="J1395" s="120"/>
      <c r="K1395" s="120"/>
      <c r="L1395" s="120"/>
      <c r="M1395" s="120"/>
      <c r="N1395" s="120"/>
      <c r="O1395" s="120"/>
      <c r="P1395" s="120"/>
    </row>
    <row r="1396" spans="3:16" s="25" customFormat="1" ht="18" customHeight="1" x14ac:dyDescent="0.25">
      <c r="C1396" s="88"/>
      <c r="D1396" s="119"/>
      <c r="E1396" s="120"/>
      <c r="F1396" s="120"/>
      <c r="G1396" s="120"/>
      <c r="H1396" s="120"/>
      <c r="I1396" s="120"/>
      <c r="J1396" s="120"/>
      <c r="K1396" s="120"/>
      <c r="L1396" s="120"/>
      <c r="M1396" s="120"/>
      <c r="N1396" s="120"/>
      <c r="O1396" s="120"/>
      <c r="P1396" s="120"/>
    </row>
    <row r="1397" spans="3:16" s="25" customFormat="1" ht="18" customHeight="1" x14ac:dyDescent="0.25">
      <c r="C1397" s="88"/>
      <c r="D1397" s="119"/>
      <c r="E1397" s="120"/>
      <c r="F1397" s="120"/>
      <c r="G1397" s="120"/>
      <c r="H1397" s="120"/>
      <c r="I1397" s="120"/>
      <c r="J1397" s="120"/>
      <c r="K1397" s="120"/>
      <c r="L1397" s="120"/>
      <c r="M1397" s="120"/>
      <c r="N1397" s="120"/>
      <c r="O1397" s="120"/>
      <c r="P1397" s="120"/>
    </row>
    <row r="1398" spans="3:16" s="25" customFormat="1" ht="18" customHeight="1" x14ac:dyDescent="0.25">
      <c r="C1398" s="88"/>
      <c r="D1398" s="119"/>
      <c r="E1398" s="120"/>
      <c r="F1398" s="120"/>
      <c r="G1398" s="120"/>
      <c r="H1398" s="120"/>
      <c r="I1398" s="120"/>
      <c r="J1398" s="120"/>
      <c r="K1398" s="120"/>
      <c r="L1398" s="120"/>
      <c r="M1398" s="120"/>
      <c r="N1398" s="120"/>
      <c r="O1398" s="120"/>
      <c r="P1398" s="120"/>
    </row>
    <row r="1399" spans="3:16" s="25" customFormat="1" ht="18" customHeight="1" x14ac:dyDescent="0.25">
      <c r="C1399" s="88"/>
      <c r="D1399" s="119"/>
      <c r="E1399" s="120"/>
      <c r="F1399" s="120"/>
      <c r="G1399" s="120"/>
      <c r="H1399" s="120"/>
      <c r="I1399" s="120"/>
      <c r="J1399" s="120"/>
      <c r="K1399" s="120"/>
      <c r="L1399" s="120"/>
      <c r="M1399" s="120"/>
      <c r="N1399" s="120"/>
      <c r="O1399" s="120"/>
      <c r="P1399" s="120"/>
    </row>
    <row r="1400" spans="3:16" s="25" customFormat="1" ht="18" customHeight="1" x14ac:dyDescent="0.25">
      <c r="C1400" s="88"/>
      <c r="D1400" s="119"/>
      <c r="E1400" s="120"/>
      <c r="F1400" s="120"/>
      <c r="G1400" s="120"/>
      <c r="H1400" s="120"/>
      <c r="I1400" s="120"/>
      <c r="J1400" s="120"/>
      <c r="K1400" s="120"/>
      <c r="L1400" s="120"/>
      <c r="M1400" s="120"/>
      <c r="N1400" s="120"/>
      <c r="O1400" s="120"/>
      <c r="P1400" s="120"/>
    </row>
    <row r="1401" spans="3:16" s="25" customFormat="1" ht="18" customHeight="1" x14ac:dyDescent="0.25">
      <c r="C1401" s="88"/>
      <c r="D1401" s="119"/>
      <c r="E1401" s="120"/>
      <c r="F1401" s="120"/>
      <c r="G1401" s="120"/>
      <c r="H1401" s="120"/>
      <c r="I1401" s="120"/>
      <c r="J1401" s="120"/>
      <c r="K1401" s="120"/>
      <c r="L1401" s="120"/>
      <c r="M1401" s="120"/>
      <c r="N1401" s="120"/>
      <c r="O1401" s="120"/>
      <c r="P1401" s="120"/>
    </row>
    <row r="1402" spans="3:16" s="25" customFormat="1" ht="18" customHeight="1" x14ac:dyDescent="0.25">
      <c r="C1402" s="88"/>
      <c r="D1402" s="119"/>
      <c r="E1402" s="120"/>
      <c r="F1402" s="120"/>
      <c r="G1402" s="120"/>
      <c r="H1402" s="120"/>
      <c r="I1402" s="120"/>
      <c r="J1402" s="120"/>
      <c r="K1402" s="120"/>
      <c r="L1402" s="120"/>
      <c r="M1402" s="120"/>
      <c r="N1402" s="120"/>
      <c r="O1402" s="120"/>
      <c r="P1402" s="120"/>
    </row>
    <row r="1403" spans="3:16" s="25" customFormat="1" ht="18" customHeight="1" x14ac:dyDescent="0.25">
      <c r="C1403" s="88"/>
      <c r="D1403" s="119"/>
      <c r="E1403" s="120"/>
      <c r="F1403" s="120"/>
      <c r="G1403" s="120"/>
      <c r="H1403" s="120"/>
      <c r="I1403" s="120"/>
      <c r="J1403" s="120"/>
      <c r="K1403" s="120"/>
      <c r="L1403" s="120"/>
      <c r="M1403" s="120"/>
      <c r="N1403" s="120"/>
      <c r="O1403" s="120"/>
      <c r="P1403" s="120"/>
    </row>
    <row r="1404" spans="3:16" s="25" customFormat="1" ht="18" customHeight="1" x14ac:dyDescent="0.25">
      <c r="C1404" s="88"/>
      <c r="D1404" s="119"/>
      <c r="E1404" s="120"/>
      <c r="F1404" s="120"/>
      <c r="G1404" s="120"/>
      <c r="H1404" s="120"/>
      <c r="I1404" s="120"/>
      <c r="J1404" s="120"/>
      <c r="K1404" s="120"/>
      <c r="L1404" s="120"/>
      <c r="M1404" s="120"/>
      <c r="N1404" s="120"/>
      <c r="O1404" s="120"/>
      <c r="P1404" s="120"/>
    </row>
    <row r="1405" spans="3:16" s="25" customFormat="1" ht="18" customHeight="1" x14ac:dyDescent="0.25">
      <c r="C1405" s="88"/>
      <c r="D1405" s="119"/>
      <c r="E1405" s="120"/>
      <c r="F1405" s="120"/>
      <c r="G1405" s="120"/>
      <c r="H1405" s="120"/>
      <c r="I1405" s="120"/>
      <c r="J1405" s="120"/>
      <c r="K1405" s="120"/>
      <c r="L1405" s="120"/>
      <c r="M1405" s="120"/>
      <c r="N1405" s="120"/>
      <c r="O1405" s="120"/>
      <c r="P1405" s="120"/>
    </row>
    <row r="1406" spans="3:16" s="25" customFormat="1" ht="18" customHeight="1" x14ac:dyDescent="0.25">
      <c r="C1406" s="88"/>
      <c r="D1406" s="119"/>
      <c r="E1406" s="120"/>
      <c r="F1406" s="120"/>
      <c r="G1406" s="120"/>
      <c r="H1406" s="120"/>
      <c r="I1406" s="120"/>
      <c r="J1406" s="120"/>
      <c r="K1406" s="120"/>
      <c r="L1406" s="120"/>
      <c r="M1406" s="120"/>
      <c r="N1406" s="120"/>
      <c r="O1406" s="120"/>
      <c r="P1406" s="120"/>
    </row>
    <row r="1407" spans="3:16" s="25" customFormat="1" ht="18" customHeight="1" x14ac:dyDescent="0.25">
      <c r="C1407" s="88"/>
      <c r="D1407" s="119"/>
      <c r="E1407" s="120"/>
      <c r="F1407" s="120"/>
      <c r="G1407" s="120"/>
      <c r="H1407" s="120"/>
      <c r="I1407" s="120"/>
      <c r="J1407" s="120"/>
      <c r="K1407" s="120"/>
      <c r="L1407" s="120"/>
      <c r="M1407" s="120"/>
      <c r="N1407" s="120"/>
      <c r="O1407" s="120"/>
      <c r="P1407" s="120"/>
    </row>
    <row r="1408" spans="3:16" s="25" customFormat="1" ht="18" customHeight="1" x14ac:dyDescent="0.25">
      <c r="C1408" s="88"/>
      <c r="D1408" s="119"/>
      <c r="E1408" s="120"/>
      <c r="F1408" s="120"/>
      <c r="G1408" s="120"/>
      <c r="H1408" s="120"/>
      <c r="I1408" s="120"/>
      <c r="J1408" s="120"/>
      <c r="K1408" s="120"/>
      <c r="L1408" s="120"/>
      <c r="M1408" s="120"/>
      <c r="N1408" s="120"/>
      <c r="O1408" s="120"/>
      <c r="P1408" s="120"/>
    </row>
    <row r="1409" spans="3:16" s="25" customFormat="1" ht="18" customHeight="1" x14ac:dyDescent="0.25">
      <c r="C1409" s="88"/>
      <c r="D1409" s="119"/>
      <c r="E1409" s="120"/>
      <c r="F1409" s="120"/>
      <c r="G1409" s="120"/>
      <c r="H1409" s="120"/>
      <c r="I1409" s="120"/>
      <c r="J1409" s="120"/>
      <c r="K1409" s="120"/>
      <c r="L1409" s="120"/>
      <c r="M1409" s="120"/>
      <c r="N1409" s="120"/>
      <c r="O1409" s="120"/>
      <c r="P1409" s="120"/>
    </row>
    <row r="1410" spans="3:16" s="25" customFormat="1" ht="18" customHeight="1" x14ac:dyDescent="0.25">
      <c r="C1410" s="88"/>
      <c r="D1410" s="119"/>
      <c r="E1410" s="120"/>
      <c r="F1410" s="120"/>
      <c r="G1410" s="120"/>
      <c r="H1410" s="120"/>
      <c r="I1410" s="120"/>
      <c r="J1410" s="120"/>
      <c r="K1410" s="120"/>
      <c r="L1410" s="120"/>
      <c r="M1410" s="120"/>
      <c r="N1410" s="120"/>
      <c r="O1410" s="120"/>
      <c r="P1410" s="120"/>
    </row>
    <row r="1411" spans="3:16" s="25" customFormat="1" ht="18" customHeight="1" x14ac:dyDescent="0.25">
      <c r="C1411" s="88"/>
      <c r="D1411" s="119"/>
      <c r="E1411" s="120"/>
      <c r="F1411" s="120"/>
      <c r="G1411" s="120"/>
      <c r="H1411" s="120"/>
      <c r="I1411" s="120"/>
      <c r="J1411" s="120"/>
      <c r="K1411" s="120"/>
      <c r="L1411" s="120"/>
      <c r="M1411" s="120"/>
      <c r="N1411" s="120"/>
      <c r="O1411" s="120"/>
      <c r="P1411" s="120"/>
    </row>
    <row r="1412" spans="3:16" s="25" customFormat="1" ht="18" customHeight="1" x14ac:dyDescent="0.25">
      <c r="C1412" s="88"/>
      <c r="D1412" s="119"/>
      <c r="E1412" s="120"/>
      <c r="F1412" s="120"/>
      <c r="G1412" s="120"/>
      <c r="H1412" s="120"/>
      <c r="I1412" s="120"/>
      <c r="J1412" s="120"/>
      <c r="K1412" s="120"/>
      <c r="L1412" s="120"/>
      <c r="M1412" s="120"/>
      <c r="N1412" s="120"/>
      <c r="O1412" s="120"/>
      <c r="P1412" s="120"/>
    </row>
    <row r="1413" spans="3:16" s="25" customFormat="1" ht="18" customHeight="1" x14ac:dyDescent="0.25">
      <c r="C1413" s="88"/>
      <c r="D1413" s="119"/>
      <c r="E1413" s="120"/>
      <c r="F1413" s="120"/>
      <c r="G1413" s="120"/>
      <c r="H1413" s="120"/>
      <c r="I1413" s="120"/>
      <c r="J1413" s="120"/>
      <c r="K1413" s="120"/>
      <c r="L1413" s="120"/>
      <c r="M1413" s="120"/>
      <c r="N1413" s="120"/>
      <c r="O1413" s="120"/>
      <c r="P1413" s="120"/>
    </row>
    <row r="1414" spans="3:16" s="25" customFormat="1" ht="18" customHeight="1" x14ac:dyDescent="0.25">
      <c r="C1414" s="88"/>
      <c r="D1414" s="119"/>
      <c r="E1414" s="120"/>
      <c r="F1414" s="120"/>
      <c r="G1414" s="120"/>
      <c r="H1414" s="120"/>
      <c r="I1414" s="120"/>
      <c r="J1414" s="120"/>
      <c r="K1414" s="120"/>
      <c r="L1414" s="120"/>
      <c r="M1414" s="120"/>
      <c r="N1414" s="120"/>
      <c r="O1414" s="120"/>
      <c r="P1414" s="120"/>
    </row>
    <row r="1415" spans="3:16" s="25" customFormat="1" ht="18" customHeight="1" x14ac:dyDescent="0.25">
      <c r="C1415" s="88"/>
      <c r="D1415" s="119"/>
      <c r="E1415" s="120"/>
      <c r="F1415" s="120"/>
      <c r="G1415" s="120"/>
      <c r="H1415" s="120"/>
      <c r="I1415" s="120"/>
      <c r="J1415" s="120"/>
      <c r="K1415" s="120"/>
      <c r="L1415" s="120"/>
      <c r="M1415" s="120"/>
      <c r="N1415" s="120"/>
      <c r="O1415" s="120"/>
      <c r="P1415" s="120"/>
    </row>
    <row r="1416" spans="3:16" s="25" customFormat="1" ht="18" customHeight="1" x14ac:dyDescent="0.25">
      <c r="C1416" s="88"/>
      <c r="D1416" s="119"/>
      <c r="E1416" s="120"/>
      <c r="F1416" s="120"/>
      <c r="G1416" s="120"/>
      <c r="H1416" s="120"/>
      <c r="I1416" s="120"/>
      <c r="J1416" s="120"/>
      <c r="K1416" s="120"/>
      <c r="L1416" s="120"/>
      <c r="M1416" s="120"/>
      <c r="N1416" s="120"/>
      <c r="O1416" s="120"/>
      <c r="P1416" s="120"/>
    </row>
    <row r="1417" spans="3:16" s="25" customFormat="1" ht="18" customHeight="1" x14ac:dyDescent="0.25">
      <c r="C1417" s="88"/>
      <c r="D1417" s="119"/>
      <c r="E1417" s="120"/>
      <c r="F1417" s="120"/>
      <c r="G1417" s="120"/>
      <c r="H1417" s="120"/>
      <c r="I1417" s="120"/>
      <c r="J1417" s="120"/>
      <c r="K1417" s="120"/>
      <c r="L1417" s="120"/>
      <c r="M1417" s="120"/>
      <c r="N1417" s="120"/>
      <c r="O1417" s="120"/>
      <c r="P1417" s="120"/>
    </row>
    <row r="1418" spans="3:16" s="25" customFormat="1" ht="18" customHeight="1" x14ac:dyDescent="0.25">
      <c r="C1418" s="88"/>
      <c r="D1418" s="119"/>
      <c r="E1418" s="120"/>
      <c r="F1418" s="120"/>
      <c r="G1418" s="120"/>
      <c r="H1418" s="120"/>
      <c r="I1418" s="120"/>
      <c r="J1418" s="120"/>
      <c r="K1418" s="120"/>
      <c r="L1418" s="120"/>
      <c r="M1418" s="120"/>
      <c r="N1418" s="120"/>
      <c r="O1418" s="120"/>
      <c r="P1418" s="120"/>
    </row>
    <row r="1419" spans="3:16" s="25" customFormat="1" ht="18" customHeight="1" x14ac:dyDescent="0.25">
      <c r="C1419" s="88"/>
      <c r="D1419" s="119"/>
      <c r="E1419" s="120"/>
      <c r="F1419" s="120"/>
      <c r="G1419" s="120"/>
      <c r="H1419" s="120"/>
      <c r="I1419" s="120"/>
      <c r="J1419" s="120"/>
      <c r="K1419" s="120"/>
      <c r="L1419" s="120"/>
      <c r="M1419" s="120"/>
      <c r="N1419" s="120"/>
      <c r="O1419" s="120"/>
      <c r="P1419" s="120"/>
    </row>
    <row r="1420" spans="3:16" s="25" customFormat="1" ht="18" customHeight="1" x14ac:dyDescent="0.25">
      <c r="C1420" s="88"/>
      <c r="D1420" s="119"/>
      <c r="E1420" s="120"/>
      <c r="F1420" s="120"/>
      <c r="G1420" s="120"/>
      <c r="H1420" s="120"/>
      <c r="I1420" s="120"/>
      <c r="J1420" s="120"/>
      <c r="K1420" s="120"/>
      <c r="L1420" s="120"/>
      <c r="M1420" s="120"/>
      <c r="N1420" s="120"/>
      <c r="O1420" s="120"/>
      <c r="P1420" s="120"/>
    </row>
    <row r="1421" spans="3:16" s="25" customFormat="1" ht="18" customHeight="1" x14ac:dyDescent="0.25">
      <c r="C1421" s="88"/>
      <c r="D1421" s="119"/>
      <c r="E1421" s="120"/>
      <c r="F1421" s="120"/>
      <c r="G1421" s="120"/>
      <c r="H1421" s="120"/>
      <c r="I1421" s="120"/>
      <c r="J1421" s="120"/>
      <c r="K1421" s="120"/>
      <c r="L1421" s="120"/>
      <c r="M1421" s="120"/>
      <c r="N1421" s="120"/>
      <c r="O1421" s="120"/>
      <c r="P1421" s="120"/>
    </row>
    <row r="1422" spans="3:16" s="25" customFormat="1" ht="18" customHeight="1" x14ac:dyDescent="0.25">
      <c r="C1422" s="88"/>
      <c r="D1422" s="119"/>
      <c r="E1422" s="120"/>
      <c r="F1422" s="120"/>
      <c r="G1422" s="120"/>
      <c r="H1422" s="120"/>
      <c r="I1422" s="120"/>
      <c r="J1422" s="120"/>
      <c r="K1422" s="120"/>
      <c r="L1422" s="120"/>
      <c r="M1422" s="120"/>
      <c r="N1422" s="120"/>
      <c r="O1422" s="120"/>
      <c r="P1422" s="120"/>
    </row>
    <row r="1423" spans="3:16" s="25" customFormat="1" ht="18" customHeight="1" x14ac:dyDescent="0.25">
      <c r="C1423" s="88"/>
      <c r="D1423" s="119"/>
      <c r="E1423" s="120"/>
      <c r="F1423" s="120"/>
      <c r="G1423" s="120"/>
      <c r="H1423" s="120"/>
      <c r="I1423" s="120"/>
      <c r="J1423" s="120"/>
      <c r="K1423" s="120"/>
      <c r="L1423" s="120"/>
      <c r="M1423" s="120"/>
      <c r="N1423" s="120"/>
      <c r="O1423" s="120"/>
      <c r="P1423" s="120"/>
    </row>
    <row r="1424" spans="3:16" s="25" customFormat="1" ht="18" customHeight="1" x14ac:dyDescent="0.25">
      <c r="C1424" s="88"/>
      <c r="D1424" s="119"/>
      <c r="E1424" s="120"/>
      <c r="F1424" s="120"/>
      <c r="G1424" s="120"/>
      <c r="H1424" s="120"/>
      <c r="I1424" s="120"/>
      <c r="J1424" s="120"/>
      <c r="K1424" s="120"/>
      <c r="L1424" s="120"/>
      <c r="M1424" s="120"/>
      <c r="N1424" s="120"/>
      <c r="O1424" s="120"/>
      <c r="P1424" s="120"/>
    </row>
  </sheetData>
  <mergeCells count="161">
    <mergeCell ref="I4:L4"/>
    <mergeCell ref="M4:P4"/>
    <mergeCell ref="A6:P6"/>
    <mergeCell ref="A13:P13"/>
    <mergeCell ref="A18:P18"/>
    <mergeCell ref="A26:P26"/>
    <mergeCell ref="A3:H3"/>
    <mergeCell ref="A4:A5"/>
    <mergeCell ref="B4:B5"/>
    <mergeCell ref="C4:C5"/>
    <mergeCell ref="D4:D5"/>
    <mergeCell ref="E4:G4"/>
    <mergeCell ref="H4:H5"/>
    <mergeCell ref="I33:L33"/>
    <mergeCell ref="M33:P33"/>
    <mergeCell ref="A35:P35"/>
    <mergeCell ref="A43:P43"/>
    <mergeCell ref="A48:P48"/>
    <mergeCell ref="A55:P55"/>
    <mergeCell ref="A31:D31"/>
    <mergeCell ref="A32:H32"/>
    <mergeCell ref="A33:A34"/>
    <mergeCell ref="B33:B34"/>
    <mergeCell ref="C33:C34"/>
    <mergeCell ref="D33:D34"/>
    <mergeCell ref="E33:G33"/>
    <mergeCell ref="H33:H34"/>
    <mergeCell ref="I62:L62"/>
    <mergeCell ref="M62:P62"/>
    <mergeCell ref="A64:P64"/>
    <mergeCell ref="A71:P71"/>
    <mergeCell ref="A76:P76"/>
    <mergeCell ref="A84:P84"/>
    <mergeCell ref="A60:D60"/>
    <mergeCell ref="A61:H61"/>
    <mergeCell ref="A62:A63"/>
    <mergeCell ref="B62:B63"/>
    <mergeCell ref="C62:C63"/>
    <mergeCell ref="D62:D63"/>
    <mergeCell ref="E62:G62"/>
    <mergeCell ref="H62:H63"/>
    <mergeCell ref="I91:L91"/>
    <mergeCell ref="M91:P91"/>
    <mergeCell ref="A93:P93"/>
    <mergeCell ref="A101:P101"/>
    <mergeCell ref="A106:P106"/>
    <mergeCell ref="A114:P114"/>
    <mergeCell ref="A89:D89"/>
    <mergeCell ref="A90:H90"/>
    <mergeCell ref="A91:A92"/>
    <mergeCell ref="B91:B92"/>
    <mergeCell ref="C91:C92"/>
    <mergeCell ref="D91:D92"/>
    <mergeCell ref="E91:G91"/>
    <mergeCell ref="H91:H92"/>
    <mergeCell ref="I121:L121"/>
    <mergeCell ref="M121:P121"/>
    <mergeCell ref="A123:P123"/>
    <mergeCell ref="A130:P130"/>
    <mergeCell ref="A135:P135"/>
    <mergeCell ref="A143:P143"/>
    <mergeCell ref="A119:D119"/>
    <mergeCell ref="A120:H120"/>
    <mergeCell ref="A121:A122"/>
    <mergeCell ref="B121:B122"/>
    <mergeCell ref="C121:C122"/>
    <mergeCell ref="D121:D122"/>
    <mergeCell ref="E121:G121"/>
    <mergeCell ref="H121:H122"/>
    <mergeCell ref="A148:D148"/>
    <mergeCell ref="I150:L150"/>
    <mergeCell ref="M150:P150"/>
    <mergeCell ref="A152:P152"/>
    <mergeCell ref="A159:P159"/>
    <mergeCell ref="A164:P164"/>
    <mergeCell ref="A172:P172"/>
    <mergeCell ref="A149:H149"/>
    <mergeCell ref="A150:A151"/>
    <mergeCell ref="B150:B151"/>
    <mergeCell ref="C150:C151"/>
    <mergeCell ref="D150:D151"/>
    <mergeCell ref="E150:G150"/>
    <mergeCell ref="H150:H151"/>
    <mergeCell ref="I179:L179"/>
    <mergeCell ref="M179:P179"/>
    <mergeCell ref="A181:P181"/>
    <mergeCell ref="A187:P187"/>
    <mergeCell ref="A192:P192"/>
    <mergeCell ref="A200:P200"/>
    <mergeCell ref="A177:D177"/>
    <mergeCell ref="A178:H178"/>
    <mergeCell ref="A179:A180"/>
    <mergeCell ref="B179:B180"/>
    <mergeCell ref="C179:C180"/>
    <mergeCell ref="E179:G179"/>
    <mergeCell ref="H179:H180"/>
    <mergeCell ref="I207:L207"/>
    <mergeCell ref="M207:P207"/>
    <mergeCell ref="A209:P209"/>
    <mergeCell ref="A215:P215"/>
    <mergeCell ref="A220:P220"/>
    <mergeCell ref="A228:P228"/>
    <mergeCell ref="A205:D205"/>
    <mergeCell ref="A206:H206"/>
    <mergeCell ref="A207:A208"/>
    <mergeCell ref="B207:B208"/>
    <mergeCell ref="C207:C208"/>
    <mergeCell ref="E207:G207"/>
    <mergeCell ref="H207:H208"/>
    <mergeCell ref="H263:H264"/>
    <mergeCell ref="I235:L235"/>
    <mergeCell ref="M235:P235"/>
    <mergeCell ref="A237:P237"/>
    <mergeCell ref="A243:P243"/>
    <mergeCell ref="A248:P248"/>
    <mergeCell ref="A256:P256"/>
    <mergeCell ref="A233:D233"/>
    <mergeCell ref="A234:H234"/>
    <mergeCell ref="A235:A236"/>
    <mergeCell ref="B235:B236"/>
    <mergeCell ref="C235:C236"/>
    <mergeCell ref="E235:G235"/>
    <mergeCell ref="H235:H236"/>
    <mergeCell ref="A295:B295"/>
    <mergeCell ref="A296:B296"/>
    <mergeCell ref="A289:D289"/>
    <mergeCell ref="A1:P1"/>
    <mergeCell ref="I3:P3"/>
    <mergeCell ref="A309:B309"/>
    <mergeCell ref="A310:B310"/>
    <mergeCell ref="A311:B311"/>
    <mergeCell ref="A312:B312"/>
    <mergeCell ref="A293:B293"/>
    <mergeCell ref="A294:B294"/>
    <mergeCell ref="I263:L263"/>
    <mergeCell ref="M263:P263"/>
    <mergeCell ref="A265:P265"/>
    <mergeCell ref="A272:P272"/>
    <mergeCell ref="A277:P277"/>
    <mergeCell ref="A284:P284"/>
    <mergeCell ref="A261:D261"/>
    <mergeCell ref="A262:H262"/>
    <mergeCell ref="A263:A264"/>
    <mergeCell ref="B263:B264"/>
    <mergeCell ref="C263:C264"/>
    <mergeCell ref="D263:D264"/>
    <mergeCell ref="E263:G263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</mergeCells>
  <pageMargins left="0.25" right="0.25" top="0.75" bottom="0.75" header="0.3" footer="0.3"/>
  <pageSetup paperSize="9" scale="80" orientation="landscape" r:id="rId1"/>
  <rowBreaks count="10" manualBreakCount="10">
    <brk id="31" max="16383" man="1"/>
    <brk id="60" max="16383" man="1"/>
    <brk id="89" max="16383" man="1"/>
    <brk id="119" max="16383" man="1"/>
    <brk id="148" max="16383" man="1"/>
    <brk id="177" max="16383" man="1"/>
    <brk id="205" max="16383" man="1"/>
    <brk id="233" max="16383" man="1"/>
    <brk id="261" max="16383" man="1"/>
    <brk id="29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82" zoomScaleNormal="100" zoomScaleSheetLayoutView="82" workbookViewId="0">
      <selection activeCell="E26" sqref="E26"/>
    </sheetView>
  </sheetViews>
  <sheetFormatPr defaultRowHeight="15" x14ac:dyDescent="0.25"/>
  <cols>
    <col min="2" max="2" width="26.85546875" customWidth="1"/>
  </cols>
  <sheetData>
    <row r="1" spans="1:16" s="130" customFormat="1" ht="12.75" x14ac:dyDescent="0.2">
      <c r="N1" s="130" t="s">
        <v>214</v>
      </c>
    </row>
    <row r="2" spans="1:16" s="1" customFormat="1" x14ac:dyDescent="0.25">
      <c r="A2" s="240" t="s">
        <v>213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s="1" customFormat="1" x14ac:dyDescent="0.25">
      <c r="A3" s="129"/>
      <c r="B3" s="129"/>
      <c r="C3" s="129"/>
      <c r="D3" s="129"/>
      <c r="E3" s="128"/>
      <c r="F3" s="128"/>
      <c r="G3" s="128"/>
      <c r="H3" s="129"/>
      <c r="I3" s="128"/>
      <c r="J3" s="128"/>
      <c r="K3" s="128"/>
      <c r="L3" s="128"/>
      <c r="M3" s="129"/>
      <c r="N3" s="129"/>
      <c r="O3" s="129"/>
      <c r="P3" s="129"/>
    </row>
    <row r="4" spans="1:16" s="1" customFormat="1" ht="28.5" customHeight="1" x14ac:dyDescent="0.25">
      <c r="A4" s="234"/>
      <c r="B4" s="235"/>
      <c r="C4" s="224" t="s">
        <v>0</v>
      </c>
      <c r="D4" s="226" t="s">
        <v>83</v>
      </c>
      <c r="E4" s="220" t="s">
        <v>1</v>
      </c>
      <c r="F4" s="220"/>
      <c r="G4" s="220"/>
      <c r="H4" s="232" t="s">
        <v>41</v>
      </c>
      <c r="I4" s="220" t="s">
        <v>8</v>
      </c>
      <c r="J4" s="220"/>
      <c r="K4" s="220"/>
      <c r="L4" s="220"/>
      <c r="M4" s="221" t="s">
        <v>9</v>
      </c>
      <c r="N4" s="221"/>
      <c r="O4" s="221"/>
      <c r="P4" s="221"/>
    </row>
    <row r="5" spans="1:16" ht="17.25" customHeight="1" x14ac:dyDescent="0.25">
      <c r="A5" s="236"/>
      <c r="B5" s="237"/>
      <c r="C5" s="225"/>
      <c r="D5" s="227"/>
      <c r="E5" s="127" t="s">
        <v>2</v>
      </c>
      <c r="F5" s="127" t="s">
        <v>3</v>
      </c>
      <c r="G5" s="127" t="s">
        <v>4</v>
      </c>
      <c r="H5" s="233"/>
      <c r="I5" s="127" t="s">
        <v>10</v>
      </c>
      <c r="J5" s="127" t="s">
        <v>11</v>
      </c>
      <c r="K5" s="127" t="s">
        <v>12</v>
      </c>
      <c r="L5" s="127" t="s">
        <v>13</v>
      </c>
      <c r="M5" s="127" t="s">
        <v>14</v>
      </c>
      <c r="N5" s="127" t="s">
        <v>15</v>
      </c>
      <c r="O5" s="127" t="s">
        <v>16</v>
      </c>
      <c r="P5" s="127" t="s">
        <v>17</v>
      </c>
    </row>
    <row r="6" spans="1:16" x14ac:dyDescent="0.25">
      <c r="A6" s="238" t="s">
        <v>48</v>
      </c>
      <c r="B6" s="241"/>
      <c r="C6" s="34">
        <v>5587</v>
      </c>
      <c r="D6" s="35">
        <v>44.240833333333335</v>
      </c>
      <c r="E6" s="36">
        <v>315.70600000000002</v>
      </c>
      <c r="F6" s="36">
        <v>150.91900000000001</v>
      </c>
      <c r="G6" s="36">
        <v>530.8900000000001</v>
      </c>
      <c r="H6" s="36">
        <v>4777.6289999999999</v>
      </c>
      <c r="I6" s="36">
        <v>3.1310000000000002</v>
      </c>
      <c r="J6" s="36">
        <v>362.45800000000003</v>
      </c>
      <c r="K6" s="36">
        <v>1664.85</v>
      </c>
      <c r="L6" s="36">
        <v>22.637000000000004</v>
      </c>
      <c r="M6" s="36">
        <v>2625.4080000000004</v>
      </c>
      <c r="N6" s="36">
        <v>4387.7529999999997</v>
      </c>
      <c r="O6" s="36">
        <v>1033.1030000000001</v>
      </c>
      <c r="P6" s="36">
        <v>64.637999999999991</v>
      </c>
    </row>
    <row r="7" spans="1:16" x14ac:dyDescent="0.25">
      <c r="A7" s="238" t="s">
        <v>49</v>
      </c>
      <c r="B7" s="239"/>
      <c r="C7" s="34">
        <v>558.70000000000005</v>
      </c>
      <c r="D7" s="35">
        <v>4.4240833333333338</v>
      </c>
      <c r="E7" s="36">
        <v>31.570600000000002</v>
      </c>
      <c r="F7" s="36">
        <v>15.091900000000001</v>
      </c>
      <c r="G7" s="36">
        <v>53.089000000000013</v>
      </c>
      <c r="H7" s="36">
        <v>477.7629</v>
      </c>
      <c r="I7" s="36">
        <v>0.31310000000000004</v>
      </c>
      <c r="J7" s="36">
        <v>36.245800000000003</v>
      </c>
      <c r="K7" s="36">
        <v>166.48499999999999</v>
      </c>
      <c r="L7" s="36">
        <v>2.2637000000000005</v>
      </c>
      <c r="M7" s="36">
        <v>262.54080000000005</v>
      </c>
      <c r="N7" s="36">
        <v>438.77529999999996</v>
      </c>
      <c r="O7" s="36">
        <v>103.31030000000001</v>
      </c>
      <c r="P7" s="36">
        <v>6.4637999999999991</v>
      </c>
    </row>
    <row r="8" spans="1:16" x14ac:dyDescent="0.25">
      <c r="A8" s="238" t="s">
        <v>5</v>
      </c>
      <c r="B8" s="239"/>
      <c r="C8" s="34"/>
      <c r="D8" s="76"/>
      <c r="E8" s="193">
        <v>0.26432023080904776</v>
      </c>
      <c r="F8" s="193">
        <v>0.28429813198136566</v>
      </c>
      <c r="G8" s="193">
        <v>0.44447988740858707</v>
      </c>
      <c r="H8" s="194"/>
      <c r="I8" s="194"/>
      <c r="J8" s="194"/>
      <c r="K8" s="194"/>
      <c r="L8" s="194"/>
      <c r="M8" s="194"/>
      <c r="N8" s="194"/>
      <c r="O8" s="194"/>
      <c r="P8" s="194"/>
    </row>
    <row r="9" spans="1:16" x14ac:dyDescent="0.25">
      <c r="A9" s="238" t="s">
        <v>136</v>
      </c>
      <c r="B9" s="239"/>
      <c r="C9" s="34"/>
      <c r="D9" s="76"/>
      <c r="E9" s="124">
        <v>0.33585744680851065</v>
      </c>
      <c r="F9" s="124">
        <v>0.22193970588235296</v>
      </c>
      <c r="G9" s="124">
        <v>0.20109469696969701</v>
      </c>
      <c r="H9" s="124">
        <v>0.23351070381231673</v>
      </c>
      <c r="I9" s="124">
        <v>0.26091666666666674</v>
      </c>
      <c r="J9" s="124">
        <v>0.60409666666666673</v>
      </c>
      <c r="K9" s="124">
        <v>0.23783571428571426</v>
      </c>
      <c r="L9" s="124">
        <v>0.22637000000000004</v>
      </c>
      <c r="M9" s="124">
        <v>0.23867345454545458</v>
      </c>
      <c r="N9" s="124">
        <v>0.3988866363636363</v>
      </c>
      <c r="O9" s="124">
        <v>0.41324120000000003</v>
      </c>
      <c r="P9" s="124">
        <v>0.53864999999999996</v>
      </c>
    </row>
    <row r="10" spans="1:16" x14ac:dyDescent="0.25">
      <c r="A10" s="238" t="s">
        <v>140</v>
      </c>
      <c r="B10" s="239"/>
      <c r="C10" s="34">
        <v>2600</v>
      </c>
      <c r="D10" s="35">
        <v>22.227499999999999</v>
      </c>
      <c r="E10" s="195">
        <v>58.459999999999994</v>
      </c>
      <c r="F10" s="195">
        <v>57.620000000000005</v>
      </c>
      <c r="G10" s="195">
        <v>266.73</v>
      </c>
      <c r="H10" s="195">
        <v>1876.6400000000003</v>
      </c>
      <c r="I10" s="195">
        <v>1.35</v>
      </c>
      <c r="J10" s="195">
        <v>416.06</v>
      </c>
      <c r="K10" s="195">
        <v>493.12000000000006</v>
      </c>
      <c r="L10" s="195">
        <v>24.230000000000004</v>
      </c>
      <c r="M10" s="195">
        <v>1769.8799999999997</v>
      </c>
      <c r="N10" s="195">
        <v>1482.64</v>
      </c>
      <c r="O10" s="195">
        <v>563.04000000000008</v>
      </c>
      <c r="P10" s="195">
        <v>19.72</v>
      </c>
    </row>
    <row r="11" spans="1:16" x14ac:dyDescent="0.25">
      <c r="A11" s="238" t="s">
        <v>49</v>
      </c>
      <c r="B11" s="239"/>
      <c r="C11" s="34">
        <v>260</v>
      </c>
      <c r="D11" s="77">
        <v>2.22275</v>
      </c>
      <c r="E11" s="196">
        <v>5.8459999999999992</v>
      </c>
      <c r="F11" s="196">
        <v>5.7620000000000005</v>
      </c>
      <c r="G11" s="196">
        <v>26.673000000000002</v>
      </c>
      <c r="H11" s="196">
        <v>187.66400000000004</v>
      </c>
      <c r="I11" s="196">
        <v>0.13500000000000001</v>
      </c>
      <c r="J11" s="196">
        <v>41.606000000000002</v>
      </c>
      <c r="K11" s="196">
        <v>49.312000000000005</v>
      </c>
      <c r="L11" s="196">
        <v>2.4230000000000005</v>
      </c>
      <c r="M11" s="196">
        <v>176.98799999999997</v>
      </c>
      <c r="N11" s="196">
        <v>148.26400000000001</v>
      </c>
      <c r="O11" s="196">
        <v>56.304000000000009</v>
      </c>
      <c r="P11" s="196">
        <v>1.972</v>
      </c>
    </row>
    <row r="12" spans="1:16" x14ac:dyDescent="0.25">
      <c r="A12" s="238" t="s">
        <v>5</v>
      </c>
      <c r="B12" s="239"/>
      <c r="C12" s="34"/>
      <c r="D12" s="76"/>
      <c r="E12" s="197">
        <v>0.12460567823343843</v>
      </c>
      <c r="F12" s="197">
        <v>0.27633429959928379</v>
      </c>
      <c r="G12" s="197">
        <v>0.56852672862136577</v>
      </c>
      <c r="H12" s="196"/>
      <c r="I12" s="196"/>
      <c r="J12" s="196"/>
      <c r="K12" s="196"/>
      <c r="L12" s="196"/>
      <c r="M12" s="196"/>
      <c r="N12" s="196"/>
      <c r="O12" s="196"/>
      <c r="P12" s="196"/>
    </row>
    <row r="13" spans="1:16" x14ac:dyDescent="0.25">
      <c r="A13" s="238" t="s">
        <v>136</v>
      </c>
      <c r="B13" s="239"/>
      <c r="C13" s="34"/>
      <c r="D13" s="76"/>
      <c r="E13" s="124">
        <v>6.2191489361702122E-2</v>
      </c>
      <c r="F13" s="124">
        <v>8.4735294117647061E-2</v>
      </c>
      <c r="G13" s="124">
        <v>0.10103409090909092</v>
      </c>
      <c r="H13" s="124">
        <v>9.1722385141739998E-2</v>
      </c>
      <c r="I13" s="124">
        <v>0.11250000000000002</v>
      </c>
      <c r="J13" s="124">
        <v>0.69343333333333335</v>
      </c>
      <c r="K13" s="124">
        <v>7.0445714285714292E-2</v>
      </c>
      <c r="L13" s="124">
        <v>0.24230000000000004</v>
      </c>
      <c r="M13" s="124">
        <v>0.1608981818181818</v>
      </c>
      <c r="N13" s="124">
        <v>0.13478545454545454</v>
      </c>
      <c r="O13" s="124">
        <v>0.22521600000000003</v>
      </c>
      <c r="P13" s="124">
        <v>0.16433333333333333</v>
      </c>
    </row>
    <row r="14" spans="1:16" x14ac:dyDescent="0.25">
      <c r="A14" s="238" t="s">
        <v>6</v>
      </c>
      <c r="B14" s="239"/>
      <c r="C14" s="34">
        <v>7450</v>
      </c>
      <c r="D14" s="35">
        <v>58.218000000000004</v>
      </c>
      <c r="E14" s="195">
        <v>305.75799999999998</v>
      </c>
      <c r="F14" s="195">
        <v>219.785</v>
      </c>
      <c r="G14" s="195">
        <v>698.61599999999999</v>
      </c>
      <c r="H14" s="195">
        <v>6031.7560000000003</v>
      </c>
      <c r="I14" s="195">
        <v>5.6420000000000003</v>
      </c>
      <c r="J14" s="195">
        <v>459.06299999999999</v>
      </c>
      <c r="K14" s="195">
        <v>21470.001</v>
      </c>
      <c r="L14" s="195">
        <v>68.855000000000004</v>
      </c>
      <c r="M14" s="195">
        <v>1604.635</v>
      </c>
      <c r="N14" s="195">
        <v>5046.2920000000004</v>
      </c>
      <c r="O14" s="195">
        <v>1586.9459999999999</v>
      </c>
      <c r="P14" s="195">
        <v>85.072999999999993</v>
      </c>
    </row>
    <row r="15" spans="1:16" x14ac:dyDescent="0.25">
      <c r="A15" s="238" t="s">
        <v>50</v>
      </c>
      <c r="B15" s="239"/>
      <c r="C15" s="34">
        <v>745</v>
      </c>
      <c r="D15" s="31">
        <v>5.8218000000000005</v>
      </c>
      <c r="E15" s="194">
        <v>30.575799999999997</v>
      </c>
      <c r="F15" s="194">
        <v>21.9785</v>
      </c>
      <c r="G15" s="194">
        <v>69.861599999999996</v>
      </c>
      <c r="H15" s="194">
        <v>603.17560000000003</v>
      </c>
      <c r="I15" s="194">
        <v>0.56420000000000003</v>
      </c>
      <c r="J15" s="194">
        <v>45.906300000000002</v>
      </c>
      <c r="K15" s="194">
        <v>2147.0001000000002</v>
      </c>
      <c r="L15" s="194">
        <v>6.8855000000000004</v>
      </c>
      <c r="M15" s="194">
        <v>160.46350000000001</v>
      </c>
      <c r="N15" s="194">
        <v>504.62920000000003</v>
      </c>
      <c r="O15" s="194">
        <v>158.69459999999998</v>
      </c>
      <c r="P15" s="194">
        <v>8.507299999999999</v>
      </c>
    </row>
    <row r="16" spans="1:16" x14ac:dyDescent="0.25">
      <c r="A16" s="238" t="s">
        <v>5</v>
      </c>
      <c r="B16" s="239"/>
      <c r="C16" s="34"/>
      <c r="D16" s="76"/>
      <c r="E16" s="198">
        <v>0.20276549648228473</v>
      </c>
      <c r="F16" s="198">
        <v>0.32794181329616118</v>
      </c>
      <c r="G16" s="198">
        <v>0.46329195013856656</v>
      </c>
      <c r="H16" s="194"/>
      <c r="I16" s="194"/>
      <c r="J16" s="194"/>
      <c r="K16" s="194"/>
      <c r="L16" s="194"/>
      <c r="M16" s="194"/>
      <c r="N16" s="194"/>
      <c r="O16" s="194"/>
      <c r="P16" s="194"/>
    </row>
    <row r="17" spans="1:16" x14ac:dyDescent="0.25">
      <c r="A17" s="238" t="s">
        <v>136</v>
      </c>
      <c r="B17" s="239"/>
      <c r="C17" s="34"/>
      <c r="D17" s="76"/>
      <c r="E17" s="124">
        <v>0.32527446808510635</v>
      </c>
      <c r="F17" s="124">
        <v>0.32321323529411766</v>
      </c>
      <c r="G17" s="124">
        <v>0.26462727272727271</v>
      </c>
      <c r="H17" s="124">
        <v>0.29480723362658851</v>
      </c>
      <c r="I17" s="124">
        <v>0.47016666666666673</v>
      </c>
      <c r="J17" s="124">
        <v>0.76510500000000004</v>
      </c>
      <c r="K17" s="124">
        <v>3.0671430000000002</v>
      </c>
      <c r="L17" s="124">
        <v>0.68855</v>
      </c>
      <c r="M17" s="124">
        <v>0.14587590909090911</v>
      </c>
      <c r="N17" s="124">
        <v>0.45875381818181821</v>
      </c>
      <c r="O17" s="124">
        <v>0.63477839999999996</v>
      </c>
      <c r="P17" s="124">
        <v>0.70894166666666658</v>
      </c>
    </row>
    <row r="18" spans="1:16" x14ac:dyDescent="0.25">
      <c r="A18" s="238" t="s">
        <v>74</v>
      </c>
      <c r="B18" s="239"/>
      <c r="C18" s="34">
        <v>2600</v>
      </c>
      <c r="D18" s="35">
        <v>22.227499999999999</v>
      </c>
      <c r="E18" s="195">
        <v>58.459999999999994</v>
      </c>
      <c r="F18" s="195">
        <v>57.620000000000005</v>
      </c>
      <c r="G18" s="195">
        <v>266.73</v>
      </c>
      <c r="H18" s="195">
        <v>1876.6400000000003</v>
      </c>
      <c r="I18" s="195">
        <v>1.35</v>
      </c>
      <c r="J18" s="195">
        <v>416.06</v>
      </c>
      <c r="K18" s="195">
        <v>493.12000000000006</v>
      </c>
      <c r="L18" s="195">
        <v>24.230000000000004</v>
      </c>
      <c r="M18" s="195">
        <v>1769.8799999999997</v>
      </c>
      <c r="N18" s="195">
        <v>1482.64</v>
      </c>
      <c r="O18" s="195">
        <v>563.04000000000008</v>
      </c>
      <c r="P18" s="195">
        <v>19.72</v>
      </c>
    </row>
    <row r="19" spans="1:16" x14ac:dyDescent="0.25">
      <c r="A19" s="238" t="s">
        <v>75</v>
      </c>
      <c r="B19" s="239"/>
      <c r="C19" s="34">
        <v>260</v>
      </c>
      <c r="D19" s="31">
        <v>2.22275</v>
      </c>
      <c r="E19" s="194">
        <v>5.8459999999999992</v>
      </c>
      <c r="F19" s="194">
        <v>5.7620000000000005</v>
      </c>
      <c r="G19" s="194">
        <v>26.673000000000002</v>
      </c>
      <c r="H19" s="194">
        <v>187.66400000000004</v>
      </c>
      <c r="I19" s="194">
        <v>0.13500000000000001</v>
      </c>
      <c r="J19" s="194">
        <v>41.606000000000002</v>
      </c>
      <c r="K19" s="194">
        <v>49.312000000000005</v>
      </c>
      <c r="L19" s="194">
        <v>2.4230000000000005</v>
      </c>
      <c r="M19" s="194">
        <v>176.98799999999997</v>
      </c>
      <c r="N19" s="194">
        <v>148.26400000000001</v>
      </c>
      <c r="O19" s="194">
        <v>56.304000000000009</v>
      </c>
      <c r="P19" s="194">
        <v>1.972</v>
      </c>
    </row>
    <row r="20" spans="1:16" x14ac:dyDescent="0.25">
      <c r="A20" s="238" t="s">
        <v>5</v>
      </c>
      <c r="B20" s="239"/>
      <c r="C20" s="34"/>
      <c r="D20" s="76"/>
      <c r="E20" s="198">
        <v>0.12460567823343843</v>
      </c>
      <c r="F20" s="198">
        <v>0.27633429959928379</v>
      </c>
      <c r="G20" s="198">
        <v>0.56852672862136577</v>
      </c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16" x14ac:dyDescent="0.25">
      <c r="A21" s="238" t="s">
        <v>136</v>
      </c>
      <c r="B21" s="239"/>
      <c r="C21" s="34"/>
      <c r="D21" s="76"/>
      <c r="E21" s="124">
        <v>6.2191489361702122E-2</v>
      </c>
      <c r="F21" s="124">
        <v>8.4735294117647061E-2</v>
      </c>
      <c r="G21" s="124">
        <v>0.10103409090909092</v>
      </c>
      <c r="H21" s="124">
        <v>9.1722385141739998E-2</v>
      </c>
      <c r="I21" s="124">
        <v>0.11250000000000002</v>
      </c>
      <c r="J21" s="124">
        <v>0.69343333333333335</v>
      </c>
      <c r="K21" s="124">
        <v>7.0445714285714292E-2</v>
      </c>
      <c r="L21" s="124">
        <v>0.24230000000000004</v>
      </c>
      <c r="M21" s="124">
        <v>0.1608981818181818</v>
      </c>
      <c r="N21" s="124">
        <v>0.13478545454545454</v>
      </c>
      <c r="O21" s="124">
        <v>0.22521600000000003</v>
      </c>
      <c r="P21" s="124">
        <v>0.16433333333333333</v>
      </c>
    </row>
    <row r="22" spans="1:16" x14ac:dyDescent="0.25">
      <c r="A22" s="238" t="s">
        <v>51</v>
      </c>
      <c r="B22" s="239"/>
      <c r="C22" s="37">
        <v>18237</v>
      </c>
      <c r="D22" s="38">
        <v>146.91383333333334</v>
      </c>
      <c r="E22" s="39">
        <v>738.38400000000001</v>
      </c>
      <c r="F22" s="39">
        <v>485.94400000000002</v>
      </c>
      <c r="G22" s="39">
        <v>1762.9660000000001</v>
      </c>
      <c r="H22" s="39">
        <v>14562.665000000001</v>
      </c>
      <c r="I22" s="39">
        <v>11.473000000000001</v>
      </c>
      <c r="J22" s="39">
        <v>1653.6410000000001</v>
      </c>
      <c r="K22" s="39">
        <v>24121.091</v>
      </c>
      <c r="L22" s="39">
        <v>139.952</v>
      </c>
      <c r="M22" s="39">
        <v>7769.8029999999999</v>
      </c>
      <c r="N22" s="39">
        <v>12399.325000000001</v>
      </c>
      <c r="O22" s="39">
        <v>3746.1289999999999</v>
      </c>
      <c r="P22" s="39">
        <v>189.15099999999998</v>
      </c>
    </row>
    <row r="23" spans="1:16" x14ac:dyDescent="0.25">
      <c r="A23" s="238" t="s">
        <v>52</v>
      </c>
      <c r="B23" s="239"/>
      <c r="C23" s="13">
        <v>1823.7</v>
      </c>
      <c r="D23" s="31">
        <v>14.691383333333334</v>
      </c>
      <c r="E23" s="32">
        <v>73.838400000000007</v>
      </c>
      <c r="F23" s="32">
        <v>48.5944</v>
      </c>
      <c r="G23" s="32">
        <v>176.29660000000001</v>
      </c>
      <c r="H23" s="32">
        <v>1456.2665000000002</v>
      </c>
      <c r="I23" s="32">
        <v>1.1473</v>
      </c>
      <c r="J23" s="32">
        <v>165.36410000000001</v>
      </c>
      <c r="K23" s="32">
        <v>2412.1091000000001</v>
      </c>
      <c r="L23" s="32">
        <v>13.995200000000001</v>
      </c>
      <c r="M23" s="32">
        <v>776.98029999999994</v>
      </c>
      <c r="N23" s="32">
        <v>1239.9325000000001</v>
      </c>
      <c r="O23" s="32">
        <v>374.61289999999997</v>
      </c>
      <c r="P23" s="32">
        <v>18.915099999999999</v>
      </c>
    </row>
    <row r="24" spans="1:16" x14ac:dyDescent="0.25">
      <c r="A24" s="238" t="s">
        <v>5</v>
      </c>
      <c r="B24" s="239"/>
      <c r="C24" s="34"/>
      <c r="D24" s="78"/>
      <c r="E24" s="192">
        <v>0.20281562475000284</v>
      </c>
      <c r="F24" s="192">
        <v>0.30032250278365941</v>
      </c>
      <c r="G24" s="192">
        <v>0.48424268497558653</v>
      </c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5">
      <c r="A25" s="238" t="s">
        <v>135</v>
      </c>
      <c r="B25" s="239"/>
      <c r="C25" s="34"/>
      <c r="D25" s="78"/>
      <c r="E25" s="79">
        <v>94</v>
      </c>
      <c r="F25" s="79">
        <v>68</v>
      </c>
      <c r="G25" s="79">
        <v>264</v>
      </c>
      <c r="H25" s="79">
        <v>2046</v>
      </c>
      <c r="I25" s="199">
        <v>1.2</v>
      </c>
      <c r="J25" s="199">
        <v>60</v>
      </c>
      <c r="K25" s="199">
        <v>700</v>
      </c>
      <c r="L25" s="199">
        <v>10</v>
      </c>
      <c r="M25" s="199">
        <v>1100</v>
      </c>
      <c r="N25" s="199">
        <v>1100</v>
      </c>
      <c r="O25" s="199">
        <v>250</v>
      </c>
      <c r="P25" s="199">
        <v>12</v>
      </c>
    </row>
    <row r="26" spans="1:16" x14ac:dyDescent="0.25">
      <c r="A26" s="238" t="s">
        <v>136</v>
      </c>
      <c r="B26" s="239"/>
      <c r="C26" s="34"/>
      <c r="D26" s="78"/>
      <c r="E26" s="124">
        <v>0.78551489361702131</v>
      </c>
      <c r="F26" s="124">
        <v>0.71462352941176466</v>
      </c>
      <c r="G26" s="124">
        <v>0.66779015151515153</v>
      </c>
      <c r="H26" s="124">
        <v>0.71176270772238526</v>
      </c>
      <c r="I26" s="124">
        <v>0.9560833333333334</v>
      </c>
      <c r="J26" s="124">
        <v>2.7560683333333333</v>
      </c>
      <c r="K26" s="124">
        <v>3.4458701428571432</v>
      </c>
      <c r="L26" s="124">
        <v>1.3995200000000001</v>
      </c>
      <c r="M26" s="124">
        <v>0.70634572727272726</v>
      </c>
      <c r="N26" s="124">
        <v>1.1272113636363637</v>
      </c>
      <c r="O26" s="124">
        <v>1.4984515999999999</v>
      </c>
      <c r="P26" s="124">
        <v>1.5762583333333333</v>
      </c>
    </row>
  </sheetData>
  <mergeCells count="29">
    <mergeCell ref="A11:B11"/>
    <mergeCell ref="A6:B6"/>
    <mergeCell ref="A7:B7"/>
    <mergeCell ref="A8:B8"/>
    <mergeCell ref="A9:B9"/>
    <mergeCell ref="A10:B10"/>
    <mergeCell ref="A24:B24"/>
    <mergeCell ref="A25:B25"/>
    <mergeCell ref="A26:B26"/>
    <mergeCell ref="A2:P2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H4:H5"/>
    <mergeCell ref="I4:L4"/>
    <mergeCell ref="M4:P4"/>
    <mergeCell ref="A4:B5"/>
    <mergeCell ref="C4:C5"/>
    <mergeCell ref="D4:D5"/>
    <mergeCell ref="E4:G4"/>
  </mergeCells>
  <pageMargins left="0.25" right="0.25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0.79998168889431442"/>
  </sheetPr>
  <dimension ref="A1:Q67"/>
  <sheetViews>
    <sheetView view="pageBreakPreview" topLeftCell="A36" zoomScale="75" zoomScaleNormal="100" zoomScaleSheetLayoutView="75" workbookViewId="0">
      <selection activeCell="D44" sqref="D44"/>
    </sheetView>
  </sheetViews>
  <sheetFormatPr defaultRowHeight="11.25" x14ac:dyDescent="0.2"/>
  <cols>
    <col min="1" max="1" width="9.140625" style="2"/>
    <col min="2" max="2" width="11.28515625" style="2" customWidth="1"/>
    <col min="3" max="3" width="6.42578125" style="8" customWidth="1"/>
    <col min="4" max="4" width="7.7109375" style="2" customWidth="1"/>
    <col min="5" max="5" width="7.5703125" style="2" customWidth="1"/>
    <col min="6" max="6" width="7.140625" style="2" customWidth="1"/>
    <col min="7" max="7" width="9.28515625" style="2" customWidth="1"/>
    <col min="8" max="8" width="3.85546875" style="2" customWidth="1"/>
    <col min="9" max="9" width="8.28515625" style="2" customWidth="1"/>
    <col min="10" max="10" width="7.85546875" style="2" customWidth="1"/>
    <col min="11" max="11" width="8" style="2" customWidth="1"/>
    <col min="12" max="12" width="7.7109375" style="2" customWidth="1"/>
    <col min="13" max="13" width="3.140625" style="2" customWidth="1"/>
    <col min="14" max="15" width="8" style="2" customWidth="1"/>
    <col min="16" max="16" width="8.28515625" style="2" customWidth="1"/>
    <col min="17" max="258" width="9.140625" style="2"/>
    <col min="259" max="259" width="24.7109375" style="2" customWidth="1"/>
    <col min="260" max="262" width="9.140625" style="2"/>
    <col min="263" max="263" width="16.42578125" style="2" customWidth="1"/>
    <col min="264" max="514" width="9.140625" style="2"/>
    <col min="515" max="515" width="24.7109375" style="2" customWidth="1"/>
    <col min="516" max="518" width="9.140625" style="2"/>
    <col min="519" max="519" width="16.42578125" style="2" customWidth="1"/>
    <col min="520" max="770" width="9.140625" style="2"/>
    <col min="771" max="771" width="24.7109375" style="2" customWidth="1"/>
    <col min="772" max="774" width="9.140625" style="2"/>
    <col min="775" max="775" width="16.42578125" style="2" customWidth="1"/>
    <col min="776" max="1026" width="9.140625" style="2"/>
    <col min="1027" max="1027" width="24.7109375" style="2" customWidth="1"/>
    <col min="1028" max="1030" width="9.140625" style="2"/>
    <col min="1031" max="1031" width="16.42578125" style="2" customWidth="1"/>
    <col min="1032" max="1282" width="9.140625" style="2"/>
    <col min="1283" max="1283" width="24.7109375" style="2" customWidth="1"/>
    <col min="1284" max="1286" width="9.140625" style="2"/>
    <col min="1287" max="1287" width="16.42578125" style="2" customWidth="1"/>
    <col min="1288" max="1538" width="9.140625" style="2"/>
    <col min="1539" max="1539" width="24.7109375" style="2" customWidth="1"/>
    <col min="1540" max="1542" width="9.140625" style="2"/>
    <col min="1543" max="1543" width="16.42578125" style="2" customWidth="1"/>
    <col min="1544" max="1794" width="9.140625" style="2"/>
    <col min="1795" max="1795" width="24.7109375" style="2" customWidth="1"/>
    <col min="1796" max="1798" width="9.140625" style="2"/>
    <col min="1799" max="1799" width="16.42578125" style="2" customWidth="1"/>
    <col min="1800" max="2050" width="9.140625" style="2"/>
    <col min="2051" max="2051" width="24.7109375" style="2" customWidth="1"/>
    <col min="2052" max="2054" width="9.140625" style="2"/>
    <col min="2055" max="2055" width="16.42578125" style="2" customWidth="1"/>
    <col min="2056" max="2306" width="9.140625" style="2"/>
    <col min="2307" max="2307" width="24.7109375" style="2" customWidth="1"/>
    <col min="2308" max="2310" width="9.140625" style="2"/>
    <col min="2311" max="2311" width="16.42578125" style="2" customWidth="1"/>
    <col min="2312" max="2562" width="9.140625" style="2"/>
    <col min="2563" max="2563" width="24.7109375" style="2" customWidth="1"/>
    <col min="2564" max="2566" width="9.140625" style="2"/>
    <col min="2567" max="2567" width="16.42578125" style="2" customWidth="1"/>
    <col min="2568" max="2818" width="9.140625" style="2"/>
    <col min="2819" max="2819" width="24.7109375" style="2" customWidth="1"/>
    <col min="2820" max="2822" width="9.140625" style="2"/>
    <col min="2823" max="2823" width="16.42578125" style="2" customWidth="1"/>
    <col min="2824" max="3074" width="9.140625" style="2"/>
    <col min="3075" max="3075" width="24.7109375" style="2" customWidth="1"/>
    <col min="3076" max="3078" width="9.140625" style="2"/>
    <col min="3079" max="3079" width="16.42578125" style="2" customWidth="1"/>
    <col min="3080" max="3330" width="9.140625" style="2"/>
    <col min="3331" max="3331" width="24.7109375" style="2" customWidth="1"/>
    <col min="3332" max="3334" width="9.140625" style="2"/>
    <col min="3335" max="3335" width="16.42578125" style="2" customWidth="1"/>
    <col min="3336" max="3586" width="9.140625" style="2"/>
    <col min="3587" max="3587" width="24.7109375" style="2" customWidth="1"/>
    <col min="3588" max="3590" width="9.140625" style="2"/>
    <col min="3591" max="3591" width="16.42578125" style="2" customWidth="1"/>
    <col min="3592" max="3842" width="9.140625" style="2"/>
    <col min="3843" max="3843" width="24.7109375" style="2" customWidth="1"/>
    <col min="3844" max="3846" width="9.140625" style="2"/>
    <col min="3847" max="3847" width="16.42578125" style="2" customWidth="1"/>
    <col min="3848" max="4098" width="9.140625" style="2"/>
    <col min="4099" max="4099" width="24.7109375" style="2" customWidth="1"/>
    <col min="4100" max="4102" width="9.140625" style="2"/>
    <col min="4103" max="4103" width="16.42578125" style="2" customWidth="1"/>
    <col min="4104" max="4354" width="9.140625" style="2"/>
    <col min="4355" max="4355" width="24.7109375" style="2" customWidth="1"/>
    <col min="4356" max="4358" width="9.140625" style="2"/>
    <col min="4359" max="4359" width="16.42578125" style="2" customWidth="1"/>
    <col min="4360" max="4610" width="9.140625" style="2"/>
    <col min="4611" max="4611" width="24.7109375" style="2" customWidth="1"/>
    <col min="4612" max="4614" width="9.140625" style="2"/>
    <col min="4615" max="4615" width="16.42578125" style="2" customWidth="1"/>
    <col min="4616" max="4866" width="9.140625" style="2"/>
    <col min="4867" max="4867" width="24.7109375" style="2" customWidth="1"/>
    <col min="4868" max="4870" width="9.140625" style="2"/>
    <col min="4871" max="4871" width="16.42578125" style="2" customWidth="1"/>
    <col min="4872" max="5122" width="9.140625" style="2"/>
    <col min="5123" max="5123" width="24.7109375" style="2" customWidth="1"/>
    <col min="5124" max="5126" width="9.140625" style="2"/>
    <col min="5127" max="5127" width="16.42578125" style="2" customWidth="1"/>
    <col min="5128" max="5378" width="9.140625" style="2"/>
    <col min="5379" max="5379" width="24.7109375" style="2" customWidth="1"/>
    <col min="5380" max="5382" width="9.140625" style="2"/>
    <col min="5383" max="5383" width="16.42578125" style="2" customWidth="1"/>
    <col min="5384" max="5634" width="9.140625" style="2"/>
    <col min="5635" max="5635" width="24.7109375" style="2" customWidth="1"/>
    <col min="5636" max="5638" width="9.140625" style="2"/>
    <col min="5639" max="5639" width="16.42578125" style="2" customWidth="1"/>
    <col min="5640" max="5890" width="9.140625" style="2"/>
    <col min="5891" max="5891" width="24.7109375" style="2" customWidth="1"/>
    <col min="5892" max="5894" width="9.140625" style="2"/>
    <col min="5895" max="5895" width="16.42578125" style="2" customWidth="1"/>
    <col min="5896" max="6146" width="9.140625" style="2"/>
    <col min="6147" max="6147" width="24.7109375" style="2" customWidth="1"/>
    <col min="6148" max="6150" width="9.140625" style="2"/>
    <col min="6151" max="6151" width="16.42578125" style="2" customWidth="1"/>
    <col min="6152" max="6402" width="9.140625" style="2"/>
    <col min="6403" max="6403" width="24.7109375" style="2" customWidth="1"/>
    <col min="6404" max="6406" width="9.140625" style="2"/>
    <col min="6407" max="6407" width="16.42578125" style="2" customWidth="1"/>
    <col min="6408" max="6658" width="9.140625" style="2"/>
    <col min="6659" max="6659" width="24.7109375" style="2" customWidth="1"/>
    <col min="6660" max="6662" width="9.140625" style="2"/>
    <col min="6663" max="6663" width="16.42578125" style="2" customWidth="1"/>
    <col min="6664" max="6914" width="9.140625" style="2"/>
    <col min="6915" max="6915" width="24.7109375" style="2" customWidth="1"/>
    <col min="6916" max="6918" width="9.140625" style="2"/>
    <col min="6919" max="6919" width="16.42578125" style="2" customWidth="1"/>
    <col min="6920" max="7170" width="9.140625" style="2"/>
    <col min="7171" max="7171" width="24.7109375" style="2" customWidth="1"/>
    <col min="7172" max="7174" width="9.140625" style="2"/>
    <col min="7175" max="7175" width="16.42578125" style="2" customWidth="1"/>
    <col min="7176" max="7426" width="9.140625" style="2"/>
    <col min="7427" max="7427" width="24.7109375" style="2" customWidth="1"/>
    <col min="7428" max="7430" width="9.140625" style="2"/>
    <col min="7431" max="7431" width="16.42578125" style="2" customWidth="1"/>
    <col min="7432" max="7682" width="9.140625" style="2"/>
    <col min="7683" max="7683" width="24.7109375" style="2" customWidth="1"/>
    <col min="7684" max="7686" width="9.140625" style="2"/>
    <col min="7687" max="7687" width="16.42578125" style="2" customWidth="1"/>
    <col min="7688" max="7938" width="9.140625" style="2"/>
    <col min="7939" max="7939" width="24.7109375" style="2" customWidth="1"/>
    <col min="7940" max="7942" width="9.140625" style="2"/>
    <col min="7943" max="7943" width="16.42578125" style="2" customWidth="1"/>
    <col min="7944" max="8194" width="9.140625" style="2"/>
    <col min="8195" max="8195" width="24.7109375" style="2" customWidth="1"/>
    <col min="8196" max="8198" width="9.140625" style="2"/>
    <col min="8199" max="8199" width="16.42578125" style="2" customWidth="1"/>
    <col min="8200" max="8450" width="9.140625" style="2"/>
    <col min="8451" max="8451" width="24.7109375" style="2" customWidth="1"/>
    <col min="8452" max="8454" width="9.140625" style="2"/>
    <col min="8455" max="8455" width="16.42578125" style="2" customWidth="1"/>
    <col min="8456" max="8706" width="9.140625" style="2"/>
    <col min="8707" max="8707" width="24.7109375" style="2" customWidth="1"/>
    <col min="8708" max="8710" width="9.140625" style="2"/>
    <col min="8711" max="8711" width="16.42578125" style="2" customWidth="1"/>
    <col min="8712" max="8962" width="9.140625" style="2"/>
    <col min="8963" max="8963" width="24.7109375" style="2" customWidth="1"/>
    <col min="8964" max="8966" width="9.140625" style="2"/>
    <col min="8967" max="8967" width="16.42578125" style="2" customWidth="1"/>
    <col min="8968" max="9218" width="9.140625" style="2"/>
    <col min="9219" max="9219" width="24.7109375" style="2" customWidth="1"/>
    <col min="9220" max="9222" width="9.140625" style="2"/>
    <col min="9223" max="9223" width="16.42578125" style="2" customWidth="1"/>
    <col min="9224" max="9474" width="9.140625" style="2"/>
    <col min="9475" max="9475" width="24.7109375" style="2" customWidth="1"/>
    <col min="9476" max="9478" width="9.140625" style="2"/>
    <col min="9479" max="9479" width="16.42578125" style="2" customWidth="1"/>
    <col min="9480" max="9730" width="9.140625" style="2"/>
    <col min="9731" max="9731" width="24.7109375" style="2" customWidth="1"/>
    <col min="9732" max="9734" width="9.140625" style="2"/>
    <col min="9735" max="9735" width="16.42578125" style="2" customWidth="1"/>
    <col min="9736" max="9986" width="9.140625" style="2"/>
    <col min="9987" max="9987" width="24.7109375" style="2" customWidth="1"/>
    <col min="9988" max="9990" width="9.140625" style="2"/>
    <col min="9991" max="9991" width="16.42578125" style="2" customWidth="1"/>
    <col min="9992" max="10242" width="9.140625" style="2"/>
    <col min="10243" max="10243" width="24.7109375" style="2" customWidth="1"/>
    <col min="10244" max="10246" width="9.140625" style="2"/>
    <col min="10247" max="10247" width="16.42578125" style="2" customWidth="1"/>
    <col min="10248" max="10498" width="9.140625" style="2"/>
    <col min="10499" max="10499" width="24.7109375" style="2" customWidth="1"/>
    <col min="10500" max="10502" width="9.140625" style="2"/>
    <col min="10503" max="10503" width="16.42578125" style="2" customWidth="1"/>
    <col min="10504" max="10754" width="9.140625" style="2"/>
    <col min="10755" max="10755" width="24.7109375" style="2" customWidth="1"/>
    <col min="10756" max="10758" width="9.140625" style="2"/>
    <col min="10759" max="10759" width="16.42578125" style="2" customWidth="1"/>
    <col min="10760" max="11010" width="9.140625" style="2"/>
    <col min="11011" max="11011" width="24.7109375" style="2" customWidth="1"/>
    <col min="11012" max="11014" width="9.140625" style="2"/>
    <col min="11015" max="11015" width="16.42578125" style="2" customWidth="1"/>
    <col min="11016" max="11266" width="9.140625" style="2"/>
    <col min="11267" max="11267" width="24.7109375" style="2" customWidth="1"/>
    <col min="11268" max="11270" width="9.140625" style="2"/>
    <col min="11271" max="11271" width="16.42578125" style="2" customWidth="1"/>
    <col min="11272" max="11522" width="9.140625" style="2"/>
    <col min="11523" max="11523" width="24.7109375" style="2" customWidth="1"/>
    <col min="11524" max="11526" width="9.140625" style="2"/>
    <col min="11527" max="11527" width="16.42578125" style="2" customWidth="1"/>
    <col min="11528" max="11778" width="9.140625" style="2"/>
    <col min="11779" max="11779" width="24.7109375" style="2" customWidth="1"/>
    <col min="11780" max="11782" width="9.140625" style="2"/>
    <col min="11783" max="11783" width="16.42578125" style="2" customWidth="1"/>
    <col min="11784" max="12034" width="9.140625" style="2"/>
    <col min="12035" max="12035" width="24.7109375" style="2" customWidth="1"/>
    <col min="12036" max="12038" width="9.140625" style="2"/>
    <col min="12039" max="12039" width="16.42578125" style="2" customWidth="1"/>
    <col min="12040" max="12290" width="9.140625" style="2"/>
    <col min="12291" max="12291" width="24.7109375" style="2" customWidth="1"/>
    <col min="12292" max="12294" width="9.140625" style="2"/>
    <col min="12295" max="12295" width="16.42578125" style="2" customWidth="1"/>
    <col min="12296" max="12546" width="9.140625" style="2"/>
    <col min="12547" max="12547" width="24.7109375" style="2" customWidth="1"/>
    <col min="12548" max="12550" width="9.140625" style="2"/>
    <col min="12551" max="12551" width="16.42578125" style="2" customWidth="1"/>
    <col min="12552" max="12802" width="9.140625" style="2"/>
    <col min="12803" max="12803" width="24.7109375" style="2" customWidth="1"/>
    <col min="12804" max="12806" width="9.140625" style="2"/>
    <col min="12807" max="12807" width="16.42578125" style="2" customWidth="1"/>
    <col min="12808" max="13058" width="9.140625" style="2"/>
    <col min="13059" max="13059" width="24.7109375" style="2" customWidth="1"/>
    <col min="13060" max="13062" width="9.140625" style="2"/>
    <col min="13063" max="13063" width="16.42578125" style="2" customWidth="1"/>
    <col min="13064" max="13314" width="9.140625" style="2"/>
    <col min="13315" max="13315" width="24.7109375" style="2" customWidth="1"/>
    <col min="13316" max="13318" width="9.140625" style="2"/>
    <col min="13319" max="13319" width="16.42578125" style="2" customWidth="1"/>
    <col min="13320" max="13570" width="9.140625" style="2"/>
    <col min="13571" max="13571" width="24.7109375" style="2" customWidth="1"/>
    <col min="13572" max="13574" width="9.140625" style="2"/>
    <col min="13575" max="13575" width="16.42578125" style="2" customWidth="1"/>
    <col min="13576" max="13826" width="9.140625" style="2"/>
    <col min="13827" max="13827" width="24.7109375" style="2" customWidth="1"/>
    <col min="13828" max="13830" width="9.140625" style="2"/>
    <col min="13831" max="13831" width="16.42578125" style="2" customWidth="1"/>
    <col min="13832" max="14082" width="9.140625" style="2"/>
    <col min="14083" max="14083" width="24.7109375" style="2" customWidth="1"/>
    <col min="14084" max="14086" width="9.140625" style="2"/>
    <col min="14087" max="14087" width="16.42578125" style="2" customWidth="1"/>
    <col min="14088" max="14338" width="9.140625" style="2"/>
    <col min="14339" max="14339" width="24.7109375" style="2" customWidth="1"/>
    <col min="14340" max="14342" width="9.140625" style="2"/>
    <col min="14343" max="14343" width="16.42578125" style="2" customWidth="1"/>
    <col min="14344" max="14594" width="9.140625" style="2"/>
    <col min="14595" max="14595" width="24.7109375" style="2" customWidth="1"/>
    <col min="14596" max="14598" width="9.140625" style="2"/>
    <col min="14599" max="14599" width="16.42578125" style="2" customWidth="1"/>
    <col min="14600" max="14850" width="9.140625" style="2"/>
    <col min="14851" max="14851" width="24.7109375" style="2" customWidth="1"/>
    <col min="14852" max="14854" width="9.140625" style="2"/>
    <col min="14855" max="14855" width="16.42578125" style="2" customWidth="1"/>
    <col min="14856" max="15106" width="9.140625" style="2"/>
    <col min="15107" max="15107" width="24.7109375" style="2" customWidth="1"/>
    <col min="15108" max="15110" width="9.140625" style="2"/>
    <col min="15111" max="15111" width="16.42578125" style="2" customWidth="1"/>
    <col min="15112" max="15362" width="9.140625" style="2"/>
    <col min="15363" max="15363" width="24.7109375" style="2" customWidth="1"/>
    <col min="15364" max="15366" width="9.140625" style="2"/>
    <col min="15367" max="15367" width="16.42578125" style="2" customWidth="1"/>
    <col min="15368" max="15618" width="9.140625" style="2"/>
    <col min="15619" max="15619" width="24.7109375" style="2" customWidth="1"/>
    <col min="15620" max="15622" width="9.140625" style="2"/>
    <col min="15623" max="15623" width="16.42578125" style="2" customWidth="1"/>
    <col min="15624" max="15874" width="9.140625" style="2"/>
    <col min="15875" max="15875" width="24.7109375" style="2" customWidth="1"/>
    <col min="15876" max="15878" width="9.140625" style="2"/>
    <col min="15879" max="15879" width="16.42578125" style="2" customWidth="1"/>
    <col min="15880" max="16130" width="9.140625" style="2"/>
    <col min="16131" max="16131" width="24.7109375" style="2" customWidth="1"/>
    <col min="16132" max="16134" width="9.140625" style="2"/>
    <col min="16135" max="16135" width="16.42578125" style="2" customWidth="1"/>
    <col min="16136" max="16384" width="9.140625" style="2"/>
  </cols>
  <sheetData>
    <row r="1" spans="1:16" s="131" customFormat="1" ht="12.75" x14ac:dyDescent="0.2">
      <c r="N1" s="131" t="s">
        <v>215</v>
      </c>
    </row>
    <row r="2" spans="1:16" s="8" customFormat="1" ht="33.75" customHeight="1" x14ac:dyDescent="0.2">
      <c r="A2" s="255" t="s">
        <v>340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s="8" customFormat="1" x14ac:dyDescent="0.2">
      <c r="A3" s="10" t="s">
        <v>137</v>
      </c>
      <c r="D3" s="11"/>
      <c r="E3" s="11"/>
      <c r="F3" s="11"/>
      <c r="G3" s="11"/>
    </row>
    <row r="4" spans="1:16" s="8" customFormat="1" ht="12" thickBot="1" x14ac:dyDescent="0.25"/>
    <row r="5" spans="1:16" ht="13.5" x14ac:dyDescent="0.2">
      <c r="A5" s="256" t="s">
        <v>138</v>
      </c>
      <c r="B5" s="257"/>
      <c r="C5" s="12"/>
      <c r="D5" s="29">
        <v>94</v>
      </c>
      <c r="E5" s="29">
        <v>68</v>
      </c>
      <c r="F5" s="29">
        <v>264</v>
      </c>
      <c r="G5" s="29">
        <v>2046</v>
      </c>
    </row>
    <row r="6" spans="1:16" ht="15" x14ac:dyDescent="0.2">
      <c r="A6" s="245" t="s">
        <v>57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16" ht="12.75" customHeight="1" x14ac:dyDescent="0.2">
      <c r="A7" s="246" t="s">
        <v>42</v>
      </c>
      <c r="B7" s="246"/>
      <c r="C7" s="15"/>
      <c r="D7" s="248" t="s">
        <v>1</v>
      </c>
      <c r="E7" s="248"/>
      <c r="F7" s="248"/>
      <c r="G7" s="252" t="s">
        <v>41</v>
      </c>
      <c r="I7" s="249" t="s">
        <v>58</v>
      </c>
      <c r="J7" s="250"/>
      <c r="K7" s="250"/>
      <c r="L7" s="251"/>
      <c r="N7" s="249" t="s">
        <v>59</v>
      </c>
      <c r="O7" s="250"/>
      <c r="P7" s="250"/>
    </row>
    <row r="8" spans="1:16" ht="18.75" customHeight="1" x14ac:dyDescent="0.2">
      <c r="A8" s="247"/>
      <c r="B8" s="247"/>
      <c r="C8" s="16" t="s">
        <v>83</v>
      </c>
      <c r="D8" s="17" t="s">
        <v>2</v>
      </c>
      <c r="E8" s="17" t="s">
        <v>3</v>
      </c>
      <c r="F8" s="17" t="s">
        <v>4</v>
      </c>
      <c r="G8" s="253"/>
      <c r="I8" s="3" t="s">
        <v>2</v>
      </c>
      <c r="J8" s="3" t="s">
        <v>3</v>
      </c>
      <c r="K8" s="3" t="s">
        <v>4</v>
      </c>
      <c r="L8" s="3" t="s">
        <v>60</v>
      </c>
      <c r="N8" s="3" t="s">
        <v>2</v>
      </c>
      <c r="O8" s="3" t="s">
        <v>3</v>
      </c>
      <c r="P8" s="3" t="s">
        <v>4</v>
      </c>
    </row>
    <row r="9" spans="1:16" s="27" customFormat="1" x14ac:dyDescent="0.2">
      <c r="A9" s="254" t="s">
        <v>61</v>
      </c>
      <c r="B9" s="254"/>
      <c r="C9" s="26">
        <v>4.7799166666666668</v>
      </c>
      <c r="D9" s="26">
        <v>27.029</v>
      </c>
      <c r="E9" s="26">
        <v>17.126999999999999</v>
      </c>
      <c r="F9" s="26">
        <v>57.359000000000002</v>
      </c>
      <c r="G9" s="26">
        <v>491.42599999999999</v>
      </c>
      <c r="I9" s="28">
        <v>0.28754255319148936</v>
      </c>
      <c r="J9" s="28">
        <v>0.25186764705882353</v>
      </c>
      <c r="K9" s="28">
        <v>0.2172689393939394</v>
      </c>
      <c r="L9" s="28">
        <v>0.24018866080156401</v>
      </c>
      <c r="N9" s="28">
        <v>0.2200046395591605</v>
      </c>
      <c r="O9" s="28">
        <v>0.3136647226642465</v>
      </c>
      <c r="P9" s="28">
        <v>0.46687802436175541</v>
      </c>
    </row>
    <row r="10" spans="1:16" s="27" customFormat="1" x14ac:dyDescent="0.2">
      <c r="A10" s="254" t="s">
        <v>53</v>
      </c>
      <c r="B10" s="254"/>
      <c r="C10" s="26">
        <v>6.1592500000000001</v>
      </c>
      <c r="D10" s="26">
        <v>31.51</v>
      </c>
      <c r="E10" s="26">
        <v>17.132000000000001</v>
      </c>
      <c r="F10" s="26">
        <v>73.911000000000001</v>
      </c>
      <c r="G10" s="26">
        <v>581.26800000000003</v>
      </c>
      <c r="I10" s="28">
        <v>0.33521276595744681</v>
      </c>
      <c r="J10" s="28">
        <v>0.25194117647058828</v>
      </c>
      <c r="K10" s="28">
        <v>0.27996590909090907</v>
      </c>
      <c r="L10" s="28">
        <v>0.28409970674486806</v>
      </c>
      <c r="N10" s="28">
        <v>0.2168362958222369</v>
      </c>
      <c r="O10" s="28">
        <v>0.26526146287082725</v>
      </c>
      <c r="P10" s="28">
        <v>0.50861908792501909</v>
      </c>
    </row>
    <row r="11" spans="1:16" s="27" customFormat="1" x14ac:dyDescent="0.2">
      <c r="A11" s="254" t="s">
        <v>54</v>
      </c>
      <c r="B11" s="254"/>
      <c r="C11" s="26">
        <v>3.4750000000000001</v>
      </c>
      <c r="D11" s="26">
        <v>32.99</v>
      </c>
      <c r="E11" s="26">
        <v>11.095000000000001</v>
      </c>
      <c r="F11" s="26">
        <v>41.7</v>
      </c>
      <c r="G11" s="26">
        <v>408.42</v>
      </c>
      <c r="I11" s="28">
        <v>0.35095744680851065</v>
      </c>
      <c r="J11" s="28">
        <v>0.16316176470588237</v>
      </c>
      <c r="K11" s="28">
        <v>0.15795454545454546</v>
      </c>
      <c r="L11" s="28">
        <v>0.19961876832844574</v>
      </c>
      <c r="N11" s="28">
        <v>0.32309877087312083</v>
      </c>
      <c r="O11" s="28">
        <v>0.24449096518289995</v>
      </c>
      <c r="P11" s="28">
        <v>0.40840311444101662</v>
      </c>
    </row>
    <row r="12" spans="1:16" s="27" customFormat="1" x14ac:dyDescent="0.2">
      <c r="A12" s="254" t="s">
        <v>62</v>
      </c>
      <c r="B12" s="254"/>
      <c r="C12" s="26">
        <v>2.8153333333333332</v>
      </c>
      <c r="D12" s="26">
        <v>35.935000000000002</v>
      </c>
      <c r="E12" s="26">
        <v>16.733000000000001</v>
      </c>
      <c r="F12" s="26">
        <v>33.783999999999999</v>
      </c>
      <c r="G12" s="26">
        <v>431.952</v>
      </c>
      <c r="I12" s="28">
        <v>0.38228723404255321</v>
      </c>
      <c r="J12" s="28">
        <v>0.24607352941176472</v>
      </c>
      <c r="K12" s="28">
        <v>0.12796969696969696</v>
      </c>
      <c r="L12" s="28">
        <v>0.21112023460410556</v>
      </c>
      <c r="N12" s="28">
        <v>0.33276845575434311</v>
      </c>
      <c r="O12" s="28">
        <v>0.34864290476719639</v>
      </c>
      <c r="P12" s="28">
        <v>0.31284957587880136</v>
      </c>
    </row>
    <row r="13" spans="1:16" s="27" customFormat="1" x14ac:dyDescent="0.2">
      <c r="A13" s="254" t="s">
        <v>63</v>
      </c>
      <c r="B13" s="254"/>
      <c r="C13" s="26">
        <v>4.3460833333333335</v>
      </c>
      <c r="D13" s="26">
        <v>22.332999999999998</v>
      </c>
      <c r="E13" s="26">
        <v>10.678000000000001</v>
      </c>
      <c r="F13" s="26">
        <v>52.152999999999999</v>
      </c>
      <c r="G13" s="26">
        <v>395.52199999999999</v>
      </c>
      <c r="I13" s="28">
        <v>0.23758510638297869</v>
      </c>
      <c r="J13" s="28">
        <v>0.15702941176470589</v>
      </c>
      <c r="K13" s="28">
        <v>0.19754924242424243</v>
      </c>
      <c r="L13" s="28">
        <v>0.1933147605083089</v>
      </c>
      <c r="N13" s="28">
        <v>0.22585848574794826</v>
      </c>
      <c r="O13" s="28">
        <v>0.24297510631519867</v>
      </c>
      <c r="P13" s="28">
        <v>0.52743463069058105</v>
      </c>
    </row>
    <row r="14" spans="1:16" s="27" customFormat="1" x14ac:dyDescent="0.2">
      <c r="A14" s="254" t="s">
        <v>64</v>
      </c>
      <c r="B14" s="254"/>
      <c r="C14" s="26">
        <v>6.2022500000000003</v>
      </c>
      <c r="D14" s="26">
        <v>27.271999999999998</v>
      </c>
      <c r="E14" s="26">
        <v>17.13</v>
      </c>
      <c r="F14" s="26">
        <v>74.427000000000007</v>
      </c>
      <c r="G14" s="26">
        <v>565.89400000000001</v>
      </c>
      <c r="I14" s="28">
        <v>0.29012765957446807</v>
      </c>
      <c r="J14" s="28">
        <v>0.25191176470588234</v>
      </c>
      <c r="K14" s="28">
        <v>0.28192045454545456</v>
      </c>
      <c r="L14" s="28">
        <v>0.27658553274682307</v>
      </c>
      <c r="N14" s="28">
        <v>0.19277108433734938</v>
      </c>
      <c r="O14" s="28">
        <v>0.27243618062746733</v>
      </c>
      <c r="P14" s="28">
        <v>0.52608439036285948</v>
      </c>
    </row>
    <row r="15" spans="1:16" s="27" customFormat="1" x14ac:dyDescent="0.2">
      <c r="A15" s="254" t="s">
        <v>55</v>
      </c>
      <c r="B15" s="254"/>
      <c r="C15" s="26">
        <v>4.7135833333333332</v>
      </c>
      <c r="D15" s="26">
        <v>38.462000000000003</v>
      </c>
      <c r="E15" s="26">
        <v>19.123000000000001</v>
      </c>
      <c r="F15" s="26">
        <v>56.563000000000002</v>
      </c>
      <c r="G15" s="26">
        <v>548.65300000000002</v>
      </c>
      <c r="I15" s="28">
        <v>0.4091702127659575</v>
      </c>
      <c r="J15" s="28">
        <v>0.28122058823529411</v>
      </c>
      <c r="K15" s="28">
        <v>0.21425378787878788</v>
      </c>
      <c r="L15" s="28">
        <v>0.26815884652981425</v>
      </c>
      <c r="N15" s="28">
        <v>0.28041038689299069</v>
      </c>
      <c r="O15" s="28">
        <v>0.31369007368956331</v>
      </c>
      <c r="P15" s="28">
        <v>0.41237722203286958</v>
      </c>
    </row>
    <row r="16" spans="1:16" s="27" customFormat="1" x14ac:dyDescent="0.2">
      <c r="A16" s="254" t="s">
        <v>56</v>
      </c>
      <c r="B16" s="254"/>
      <c r="C16" s="26">
        <v>3.4705833333333334</v>
      </c>
      <c r="D16" s="26">
        <v>37.475999999999999</v>
      </c>
      <c r="E16" s="26">
        <v>12.853</v>
      </c>
      <c r="F16" s="26">
        <v>41.646999999999998</v>
      </c>
      <c r="G16" s="26">
        <v>444.00900000000001</v>
      </c>
      <c r="I16" s="28">
        <v>0.39868085106382978</v>
      </c>
      <c r="J16" s="28">
        <v>0.18901470588235295</v>
      </c>
      <c r="K16" s="28">
        <v>0.15775378787878788</v>
      </c>
      <c r="L16" s="28">
        <v>0.21701319648093842</v>
      </c>
      <c r="N16" s="28">
        <v>0.33761477807882273</v>
      </c>
      <c r="O16" s="28">
        <v>0.2605285028006189</v>
      </c>
      <c r="P16" s="28">
        <v>0.37519059298347551</v>
      </c>
    </row>
    <row r="17" spans="1:16" s="27" customFormat="1" x14ac:dyDescent="0.2">
      <c r="A17" s="254" t="s">
        <v>65</v>
      </c>
      <c r="B17" s="254"/>
      <c r="C17" s="26">
        <v>3.5598333333333336</v>
      </c>
      <c r="D17" s="26">
        <v>36.749000000000002</v>
      </c>
      <c r="E17" s="26">
        <v>16.427</v>
      </c>
      <c r="F17" s="26">
        <v>42.718000000000004</v>
      </c>
      <c r="G17" s="26">
        <v>465.29500000000002</v>
      </c>
      <c r="I17" s="28">
        <v>0.39094680851063834</v>
      </c>
      <c r="J17" s="28">
        <v>0.24157352941176469</v>
      </c>
      <c r="K17" s="28">
        <v>0.16181060606060607</v>
      </c>
      <c r="L17" s="28">
        <v>0.2274169110459433</v>
      </c>
      <c r="N17" s="28">
        <v>0.31592000773702705</v>
      </c>
      <c r="O17" s="28">
        <v>0.31774035826733577</v>
      </c>
      <c r="P17" s="28">
        <v>0.36723369045444287</v>
      </c>
    </row>
    <row r="18" spans="1:16" s="27" customFormat="1" x14ac:dyDescent="0.2">
      <c r="A18" s="254" t="s">
        <v>66</v>
      </c>
      <c r="B18" s="254"/>
      <c r="C18" s="26">
        <v>4.7190000000000003</v>
      </c>
      <c r="D18" s="26">
        <v>25.95</v>
      </c>
      <c r="E18" s="26">
        <v>12.621</v>
      </c>
      <c r="F18" s="26">
        <v>56.628</v>
      </c>
      <c r="G18" s="26">
        <v>445.19</v>
      </c>
      <c r="I18" s="28">
        <v>0.27606382978723404</v>
      </c>
      <c r="J18" s="28">
        <v>0.18560294117647058</v>
      </c>
      <c r="K18" s="28">
        <v>0.2145</v>
      </c>
      <c r="L18" s="28">
        <v>0.21759042033235582</v>
      </c>
      <c r="N18" s="28">
        <v>0.23315887598553425</v>
      </c>
      <c r="O18" s="28">
        <v>0.25514724050405446</v>
      </c>
      <c r="P18" s="28">
        <v>0.50879849053213233</v>
      </c>
    </row>
    <row r="19" spans="1:16" x14ac:dyDescent="0.2">
      <c r="A19" s="244" t="s">
        <v>67</v>
      </c>
      <c r="B19" s="244"/>
      <c r="C19" s="14">
        <v>4.4240833333333338</v>
      </c>
      <c r="D19" s="14">
        <v>31.570600000000002</v>
      </c>
      <c r="E19" s="14">
        <v>15.091900000000001</v>
      </c>
      <c r="F19" s="14">
        <v>53.089000000000013</v>
      </c>
      <c r="G19" s="14">
        <v>477.7629</v>
      </c>
      <c r="I19" s="6">
        <v>0.3358574468085106</v>
      </c>
      <c r="J19" s="6">
        <v>0.22193970588235298</v>
      </c>
      <c r="K19" s="6">
        <v>0.20109469696969695</v>
      </c>
      <c r="L19" s="6">
        <v>0.23351070381231676</v>
      </c>
      <c r="M19" s="7"/>
      <c r="N19" s="6">
        <v>0.26484417807885302</v>
      </c>
      <c r="O19" s="6">
        <v>0.28345775176894084</v>
      </c>
      <c r="P19" s="6">
        <v>0.44138688196629533</v>
      </c>
    </row>
    <row r="21" spans="1:16" s="8" customFormat="1" ht="15" x14ac:dyDescent="0.2">
      <c r="A21" s="245" t="s">
        <v>84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</row>
    <row r="22" spans="1:16" s="8" customFormat="1" ht="12.75" x14ac:dyDescent="0.2">
      <c r="A22" s="246" t="s">
        <v>42</v>
      </c>
      <c r="B22" s="246"/>
      <c r="C22" s="20"/>
      <c r="D22" s="248" t="s">
        <v>1</v>
      </c>
      <c r="E22" s="248"/>
      <c r="F22" s="248"/>
      <c r="G22" s="252" t="s">
        <v>41</v>
      </c>
      <c r="I22" s="249" t="s">
        <v>58</v>
      </c>
      <c r="J22" s="250"/>
      <c r="K22" s="250"/>
      <c r="L22" s="251"/>
      <c r="N22" s="249" t="s">
        <v>59</v>
      </c>
      <c r="O22" s="250"/>
      <c r="P22" s="250"/>
    </row>
    <row r="23" spans="1:16" s="8" customFormat="1" ht="17.25" customHeight="1" x14ac:dyDescent="0.2">
      <c r="A23" s="247"/>
      <c r="B23" s="247"/>
      <c r="C23" s="21" t="s">
        <v>83</v>
      </c>
      <c r="D23" s="17" t="s">
        <v>2</v>
      </c>
      <c r="E23" s="17" t="s">
        <v>3</v>
      </c>
      <c r="F23" s="17" t="s">
        <v>4</v>
      </c>
      <c r="G23" s="253"/>
      <c r="I23" s="9" t="s">
        <v>2</v>
      </c>
      <c r="J23" s="9" t="s">
        <v>3</v>
      </c>
      <c r="K23" s="9" t="s">
        <v>4</v>
      </c>
      <c r="L23" s="9" t="s">
        <v>60</v>
      </c>
      <c r="N23" s="9" t="s">
        <v>2</v>
      </c>
      <c r="O23" s="9" t="s">
        <v>3</v>
      </c>
      <c r="P23" s="9" t="s">
        <v>4</v>
      </c>
    </row>
    <row r="24" spans="1:16" s="8" customFormat="1" x14ac:dyDescent="0.2">
      <c r="A24" s="242" t="s">
        <v>61</v>
      </c>
      <c r="B24" s="242"/>
      <c r="C24" s="22">
        <v>2.1077499999999998</v>
      </c>
      <c r="D24" s="22">
        <v>6.0860000000000003</v>
      </c>
      <c r="E24" s="22">
        <v>5.6420000000000003</v>
      </c>
      <c r="F24" s="22">
        <v>25.292999999999999</v>
      </c>
      <c r="G24" s="22">
        <v>182.26400000000001</v>
      </c>
      <c r="I24" s="5">
        <v>6.4744680851063829E-2</v>
      </c>
      <c r="J24" s="5">
        <v>8.2970588235294129E-2</v>
      </c>
      <c r="K24" s="5">
        <v>9.5806818181818174E-2</v>
      </c>
      <c r="L24" s="5">
        <v>8.9083088954056699E-2</v>
      </c>
      <c r="N24" s="5">
        <v>0.13356449984637669</v>
      </c>
      <c r="O24" s="5">
        <v>0.27859588289514114</v>
      </c>
      <c r="P24" s="5">
        <v>0.5550849317473554</v>
      </c>
    </row>
    <row r="25" spans="1:16" s="8" customFormat="1" x14ac:dyDescent="0.2">
      <c r="A25" s="242" t="s">
        <v>53</v>
      </c>
      <c r="B25" s="242"/>
      <c r="C25" s="22">
        <v>2.3952499999999999</v>
      </c>
      <c r="D25" s="22">
        <v>5.4859999999999998</v>
      </c>
      <c r="E25" s="22">
        <v>5.9420000000000002</v>
      </c>
      <c r="F25" s="22">
        <v>28.742999999999999</v>
      </c>
      <c r="G25" s="22">
        <v>195.76400000000001</v>
      </c>
      <c r="I25" s="5">
        <v>5.8361702127659572E-2</v>
      </c>
      <c r="J25" s="5">
        <v>8.7382352941176467E-2</v>
      </c>
      <c r="K25" s="5">
        <v>0.108875</v>
      </c>
      <c r="L25" s="5">
        <v>9.5681329423264919E-2</v>
      </c>
      <c r="N25" s="5">
        <v>0.11209415418565211</v>
      </c>
      <c r="O25" s="5">
        <v>0.27317586481682027</v>
      </c>
      <c r="P25" s="5">
        <v>0.58729899266463692</v>
      </c>
    </row>
    <row r="26" spans="1:16" s="8" customFormat="1" x14ac:dyDescent="0.2">
      <c r="A26" s="242" t="s">
        <v>54</v>
      </c>
      <c r="B26" s="242"/>
      <c r="C26" s="22">
        <v>2.1077499999999998</v>
      </c>
      <c r="D26" s="22">
        <v>6.0860000000000003</v>
      </c>
      <c r="E26" s="22">
        <v>5.6420000000000003</v>
      </c>
      <c r="F26" s="22">
        <v>25.292999999999999</v>
      </c>
      <c r="G26" s="22">
        <v>182.26400000000001</v>
      </c>
      <c r="I26" s="5">
        <v>6.4744680851063829E-2</v>
      </c>
      <c r="J26" s="5">
        <v>8.2970588235294129E-2</v>
      </c>
      <c r="K26" s="5">
        <v>9.5806818181818174E-2</v>
      </c>
      <c r="L26" s="5">
        <v>8.9083088954056699E-2</v>
      </c>
      <c r="N26" s="5">
        <v>0.13356449984637669</v>
      </c>
      <c r="O26" s="5">
        <v>0.27859588289514114</v>
      </c>
      <c r="P26" s="5">
        <v>0.5550849317473554</v>
      </c>
    </row>
    <row r="27" spans="1:16" s="8" customFormat="1" x14ac:dyDescent="0.2">
      <c r="A27" s="243" t="s">
        <v>62</v>
      </c>
      <c r="B27" s="243"/>
      <c r="C27" s="22">
        <v>2.3952499999999999</v>
      </c>
      <c r="D27" s="22">
        <v>5.4859999999999998</v>
      </c>
      <c r="E27" s="22">
        <v>5.9420000000000002</v>
      </c>
      <c r="F27" s="22">
        <v>28.742999999999999</v>
      </c>
      <c r="G27" s="22">
        <v>195.76400000000001</v>
      </c>
      <c r="I27" s="5">
        <v>5.8361702127659572E-2</v>
      </c>
      <c r="J27" s="5">
        <v>8.7382352941176467E-2</v>
      </c>
      <c r="K27" s="5">
        <v>0.108875</v>
      </c>
      <c r="L27" s="5">
        <v>9.5681329423264919E-2</v>
      </c>
      <c r="N27" s="5">
        <v>0.11209415418565211</v>
      </c>
      <c r="O27" s="5">
        <v>0.27317586481682027</v>
      </c>
      <c r="P27" s="5">
        <v>0.58729899266463692</v>
      </c>
    </row>
    <row r="28" spans="1:16" s="8" customFormat="1" x14ac:dyDescent="0.2">
      <c r="A28" s="242" t="s">
        <v>63</v>
      </c>
      <c r="B28" s="242"/>
      <c r="C28" s="22">
        <v>2.1077499999999998</v>
      </c>
      <c r="D28" s="22">
        <v>6.0860000000000003</v>
      </c>
      <c r="E28" s="22">
        <v>5.6420000000000003</v>
      </c>
      <c r="F28" s="22">
        <v>25.292999999999999</v>
      </c>
      <c r="G28" s="22">
        <v>182.26400000000001</v>
      </c>
      <c r="I28" s="5">
        <v>6.4744680851063829E-2</v>
      </c>
      <c r="J28" s="5">
        <v>8.2970588235294129E-2</v>
      </c>
      <c r="K28" s="5">
        <v>9.5806818181818174E-2</v>
      </c>
      <c r="L28" s="5">
        <v>8.9083088954056699E-2</v>
      </c>
      <c r="N28" s="5">
        <v>0.13356449984637669</v>
      </c>
      <c r="O28" s="5">
        <v>0.27859588289514114</v>
      </c>
      <c r="P28" s="5">
        <v>0.5550849317473554</v>
      </c>
    </row>
    <row r="29" spans="1:16" s="8" customFormat="1" x14ac:dyDescent="0.2">
      <c r="A29" s="242" t="s">
        <v>64</v>
      </c>
      <c r="B29" s="242"/>
      <c r="C29" s="22">
        <v>2.1077499999999998</v>
      </c>
      <c r="D29" s="22">
        <v>6.0860000000000003</v>
      </c>
      <c r="E29" s="22">
        <v>5.6420000000000003</v>
      </c>
      <c r="F29" s="22">
        <v>25.292999999999999</v>
      </c>
      <c r="G29" s="22">
        <v>182.26400000000001</v>
      </c>
      <c r="I29" s="5">
        <v>6.4744680851063829E-2</v>
      </c>
      <c r="J29" s="5">
        <v>8.2970588235294129E-2</v>
      </c>
      <c r="K29" s="5">
        <v>9.5806818181818174E-2</v>
      </c>
      <c r="L29" s="5">
        <v>8.9083088954056699E-2</v>
      </c>
      <c r="N29" s="5">
        <v>0.13356449984637669</v>
      </c>
      <c r="O29" s="5">
        <v>0.27859588289514114</v>
      </c>
      <c r="P29" s="5">
        <v>0.5550849317473554</v>
      </c>
    </row>
    <row r="30" spans="1:16" s="8" customFormat="1" x14ac:dyDescent="0.2">
      <c r="A30" s="242" t="s">
        <v>55</v>
      </c>
      <c r="B30" s="242"/>
      <c r="C30" s="22">
        <v>2.3952499999999999</v>
      </c>
      <c r="D30" s="22">
        <v>5.4859999999999998</v>
      </c>
      <c r="E30" s="22">
        <v>5.9420000000000002</v>
      </c>
      <c r="F30" s="22">
        <v>28.742999999999999</v>
      </c>
      <c r="G30" s="22">
        <v>195.76400000000001</v>
      </c>
      <c r="I30" s="5">
        <v>5.8361702127659572E-2</v>
      </c>
      <c r="J30" s="5">
        <v>8.7382352941176467E-2</v>
      </c>
      <c r="K30" s="5">
        <v>0.108875</v>
      </c>
      <c r="L30" s="5">
        <v>9.5681329423264919E-2</v>
      </c>
      <c r="N30" s="5">
        <v>0.11209415418565211</v>
      </c>
      <c r="O30" s="5">
        <v>0.27317586481682027</v>
      </c>
      <c r="P30" s="5">
        <v>0.58729899266463692</v>
      </c>
    </row>
    <row r="31" spans="1:16" s="8" customFormat="1" x14ac:dyDescent="0.2">
      <c r="A31" s="242" t="s">
        <v>56</v>
      </c>
      <c r="B31" s="242"/>
      <c r="C31" s="22">
        <v>2.1077499999999998</v>
      </c>
      <c r="D31" s="22">
        <v>6.0860000000000003</v>
      </c>
      <c r="E31" s="22">
        <v>5.6420000000000003</v>
      </c>
      <c r="F31" s="22">
        <v>25.292999999999999</v>
      </c>
      <c r="G31" s="22">
        <v>182.26400000000001</v>
      </c>
      <c r="I31" s="5">
        <v>6.4744680851063829E-2</v>
      </c>
      <c r="J31" s="5">
        <v>8.2970588235294129E-2</v>
      </c>
      <c r="K31" s="5">
        <v>9.5806818181818174E-2</v>
      </c>
      <c r="L31" s="5">
        <v>8.9083088954056699E-2</v>
      </c>
      <c r="N31" s="5">
        <v>0.13356449984637669</v>
      </c>
      <c r="O31" s="5">
        <v>0.27859588289514114</v>
      </c>
      <c r="P31" s="5">
        <v>0.5550849317473554</v>
      </c>
    </row>
    <row r="32" spans="1:16" s="8" customFormat="1" x14ac:dyDescent="0.2">
      <c r="A32" s="243" t="s">
        <v>65</v>
      </c>
      <c r="B32" s="243"/>
      <c r="C32" s="22">
        <v>2.3952499999999999</v>
      </c>
      <c r="D32" s="22">
        <v>5.4859999999999998</v>
      </c>
      <c r="E32" s="22">
        <v>5.9420000000000002</v>
      </c>
      <c r="F32" s="22">
        <v>28.742999999999999</v>
      </c>
      <c r="G32" s="22">
        <v>195.76400000000001</v>
      </c>
      <c r="I32" s="5">
        <v>5.8361702127659572E-2</v>
      </c>
      <c r="J32" s="5">
        <v>8.7382352941176467E-2</v>
      </c>
      <c r="K32" s="5">
        <v>0.108875</v>
      </c>
      <c r="L32" s="5">
        <v>9.5681329423264919E-2</v>
      </c>
      <c r="N32" s="5">
        <v>0.11209415418565211</v>
      </c>
      <c r="O32" s="5">
        <v>0.27317586481682027</v>
      </c>
      <c r="P32" s="5">
        <v>0.58729899266463692</v>
      </c>
    </row>
    <row r="33" spans="1:17" s="8" customFormat="1" x14ac:dyDescent="0.2">
      <c r="A33" s="242" t="s">
        <v>66</v>
      </c>
      <c r="B33" s="242"/>
      <c r="C33" s="22">
        <v>2.1077499999999998</v>
      </c>
      <c r="D33" s="22">
        <v>6.0860000000000003</v>
      </c>
      <c r="E33" s="22">
        <v>5.6420000000000003</v>
      </c>
      <c r="F33" s="22">
        <v>25.292999999999999</v>
      </c>
      <c r="G33" s="22">
        <v>182.26400000000001</v>
      </c>
      <c r="I33" s="5">
        <v>6.4744680851063829E-2</v>
      </c>
      <c r="J33" s="5">
        <v>8.2970588235294129E-2</v>
      </c>
      <c r="K33" s="5">
        <v>9.5806818181818174E-2</v>
      </c>
      <c r="L33" s="5">
        <v>8.9083088954056699E-2</v>
      </c>
      <c r="N33" s="5">
        <v>0.13356449984637669</v>
      </c>
      <c r="O33" s="5">
        <v>0.27859588289514114</v>
      </c>
      <c r="P33" s="5">
        <v>0.5550849317473554</v>
      </c>
    </row>
    <row r="34" spans="1:17" s="8" customFormat="1" x14ac:dyDescent="0.2">
      <c r="A34" s="244" t="s">
        <v>67</v>
      </c>
      <c r="B34" s="244"/>
      <c r="C34" s="14">
        <v>2.22275</v>
      </c>
      <c r="D34" s="14">
        <v>5.8459999999999992</v>
      </c>
      <c r="E34" s="14">
        <v>5.7620000000000005</v>
      </c>
      <c r="F34" s="14">
        <v>26.673000000000002</v>
      </c>
      <c r="G34" s="14">
        <v>187.66400000000004</v>
      </c>
      <c r="I34" s="6">
        <v>6.2191489361702136E-2</v>
      </c>
      <c r="J34" s="6">
        <v>8.4735294117647061E-2</v>
      </c>
      <c r="K34" s="6">
        <v>0.10103409090909091</v>
      </c>
      <c r="L34" s="6">
        <v>9.1722385141739984E-2</v>
      </c>
      <c r="M34" s="7"/>
      <c r="N34" s="6">
        <v>0.12497636158208689</v>
      </c>
      <c r="O34" s="6">
        <v>0.27642787566381283</v>
      </c>
      <c r="P34" s="6">
        <v>0.56797055611426805</v>
      </c>
    </row>
    <row r="35" spans="1:17" s="8" customFormat="1" x14ac:dyDescent="0.2"/>
    <row r="36" spans="1:17" ht="12.75" customHeight="1" x14ac:dyDescent="0.2">
      <c r="A36" s="245" t="s">
        <v>68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</row>
    <row r="37" spans="1:17" ht="12.75" customHeight="1" x14ac:dyDescent="0.2">
      <c r="A37" s="246" t="s">
        <v>42</v>
      </c>
      <c r="B37" s="246"/>
      <c r="C37" s="15"/>
      <c r="D37" s="248" t="s">
        <v>1</v>
      </c>
      <c r="E37" s="248"/>
      <c r="F37" s="248"/>
      <c r="G37" s="246" t="s">
        <v>41</v>
      </c>
      <c r="I37" s="249" t="s">
        <v>58</v>
      </c>
      <c r="J37" s="250"/>
      <c r="K37" s="250"/>
      <c r="L37" s="251"/>
      <c r="M37" s="8"/>
      <c r="N37" s="249" t="s">
        <v>59</v>
      </c>
      <c r="O37" s="250"/>
      <c r="P37" s="250"/>
      <c r="Q37" s="8"/>
    </row>
    <row r="38" spans="1:17" ht="21" customHeight="1" x14ac:dyDescent="0.2">
      <c r="A38" s="247"/>
      <c r="B38" s="247"/>
      <c r="C38" s="16" t="s">
        <v>83</v>
      </c>
      <c r="D38" s="17" t="s">
        <v>2</v>
      </c>
      <c r="E38" s="17" t="s">
        <v>3</v>
      </c>
      <c r="F38" s="17" t="s">
        <v>4</v>
      </c>
      <c r="G38" s="247"/>
      <c r="I38" s="4" t="s">
        <v>2</v>
      </c>
      <c r="J38" s="4" t="s">
        <v>3</v>
      </c>
      <c r="K38" s="4" t="s">
        <v>4</v>
      </c>
      <c r="L38" s="4" t="s">
        <v>60</v>
      </c>
      <c r="M38" s="8"/>
      <c r="N38" s="4" t="s">
        <v>2</v>
      </c>
      <c r="O38" s="4" t="s">
        <v>3</v>
      </c>
      <c r="P38" s="4" t="s">
        <v>4</v>
      </c>
    </row>
    <row r="39" spans="1:17" s="8" customFormat="1" x14ac:dyDescent="0.2">
      <c r="A39" s="242" t="s">
        <v>61</v>
      </c>
      <c r="B39" s="242"/>
      <c r="C39" s="23">
        <v>6.7302500000000007</v>
      </c>
      <c r="D39" s="23">
        <v>37.725999999999999</v>
      </c>
      <c r="E39" s="23">
        <v>24.972999999999999</v>
      </c>
      <c r="F39" s="23">
        <v>80.763000000000005</v>
      </c>
      <c r="G39" s="23">
        <v>703.37800000000004</v>
      </c>
      <c r="I39" s="5">
        <v>0.4013404255319149</v>
      </c>
      <c r="J39" s="5">
        <v>0.36724999999999997</v>
      </c>
      <c r="K39" s="5">
        <v>0.30592045454545458</v>
      </c>
      <c r="L39" s="5">
        <v>0.34378201368523953</v>
      </c>
      <c r="N39" s="5">
        <v>0.21454182530588103</v>
      </c>
      <c r="O39" s="5">
        <v>0.31953942261486712</v>
      </c>
      <c r="P39" s="5">
        <v>0.45928647185439408</v>
      </c>
    </row>
    <row r="40" spans="1:17" s="8" customFormat="1" x14ac:dyDescent="0.2">
      <c r="A40" s="242" t="s">
        <v>53</v>
      </c>
      <c r="B40" s="242"/>
      <c r="C40" s="23">
        <v>5.1219166666666665</v>
      </c>
      <c r="D40" s="23">
        <v>36.085999999999999</v>
      </c>
      <c r="E40" s="23">
        <v>18.332999999999998</v>
      </c>
      <c r="F40" s="23">
        <v>61.463000000000001</v>
      </c>
      <c r="G40" s="23">
        <v>558.78</v>
      </c>
      <c r="I40" s="5">
        <v>0.38389361702127656</v>
      </c>
      <c r="J40" s="5">
        <v>0.26960294117647055</v>
      </c>
      <c r="K40" s="5">
        <v>0.23281439393939393</v>
      </c>
      <c r="L40" s="5">
        <v>0.27310850439882695</v>
      </c>
      <c r="N40" s="5">
        <v>0.25831991123519094</v>
      </c>
      <c r="O40" s="5">
        <v>0.29528079029313864</v>
      </c>
      <c r="P40" s="5">
        <v>0.43997995633344072</v>
      </c>
    </row>
    <row r="41" spans="1:17" s="8" customFormat="1" x14ac:dyDescent="0.2">
      <c r="A41" s="242" t="s">
        <v>54</v>
      </c>
      <c r="B41" s="242"/>
      <c r="C41" s="23">
        <v>4.5234166666666669</v>
      </c>
      <c r="D41" s="23">
        <v>24.114999999999998</v>
      </c>
      <c r="E41" s="23">
        <v>21.297000000000001</v>
      </c>
      <c r="F41" s="23">
        <v>54.280999999999999</v>
      </c>
      <c r="G41" s="23">
        <v>506.86</v>
      </c>
      <c r="I41" s="5">
        <v>0.25654255319148933</v>
      </c>
      <c r="J41" s="5">
        <v>0.31319117647058825</v>
      </c>
      <c r="K41" s="5">
        <v>0.20560984848484848</v>
      </c>
      <c r="L41" s="5">
        <v>0.24773216031280548</v>
      </c>
      <c r="N41" s="5">
        <v>0.19030896105433451</v>
      </c>
      <c r="O41" s="5">
        <v>0.37815767667600519</v>
      </c>
      <c r="P41" s="5">
        <v>0.42837075326520141</v>
      </c>
    </row>
    <row r="42" spans="1:17" s="8" customFormat="1" x14ac:dyDescent="0.2">
      <c r="A42" s="243" t="s">
        <v>62</v>
      </c>
      <c r="B42" s="243"/>
      <c r="C42" s="23">
        <v>6.8170000000000002</v>
      </c>
      <c r="D42" s="23">
        <v>33.899000000000001</v>
      </c>
      <c r="E42" s="23">
        <v>20.039000000000001</v>
      </c>
      <c r="F42" s="23">
        <v>81.804000000000002</v>
      </c>
      <c r="G42" s="23">
        <v>646.55799999999999</v>
      </c>
      <c r="I42" s="5">
        <v>0.36062765957446807</v>
      </c>
      <c r="J42" s="5">
        <v>0.29469117647058823</v>
      </c>
      <c r="K42" s="5">
        <v>0.3098636363636364</v>
      </c>
      <c r="L42" s="5">
        <v>0.31601075268817203</v>
      </c>
      <c r="N42" s="5">
        <v>0.20971977765335825</v>
      </c>
      <c r="O42" s="5">
        <v>0.27894017242072638</v>
      </c>
      <c r="P42" s="5">
        <v>0.50608916756114686</v>
      </c>
    </row>
    <row r="43" spans="1:17" s="8" customFormat="1" x14ac:dyDescent="0.2">
      <c r="A43" s="242" t="s">
        <v>63</v>
      </c>
      <c r="B43" s="242"/>
      <c r="C43" s="23">
        <v>6.6864166666666662</v>
      </c>
      <c r="D43" s="23">
        <v>24.459</v>
      </c>
      <c r="E43" s="23">
        <v>27.22</v>
      </c>
      <c r="F43" s="23">
        <v>80.236999999999995</v>
      </c>
      <c r="G43" s="23">
        <v>667.02300000000002</v>
      </c>
      <c r="I43" s="5">
        <v>0.26020212765957446</v>
      </c>
      <c r="J43" s="5">
        <v>0.4002941176470588</v>
      </c>
      <c r="K43" s="5">
        <v>0.30392803030303028</v>
      </c>
      <c r="L43" s="5">
        <v>0.32601319648093841</v>
      </c>
      <c r="N43" s="5">
        <v>0.14667560189078938</v>
      </c>
      <c r="O43" s="5">
        <v>0.3672736922115129</v>
      </c>
      <c r="P43" s="5">
        <v>0.48116481740509692</v>
      </c>
    </row>
    <row r="44" spans="1:17" s="8" customFormat="1" x14ac:dyDescent="0.2">
      <c r="A44" s="242" t="s">
        <v>64</v>
      </c>
      <c r="B44" s="242"/>
      <c r="C44" s="23">
        <v>6.3886666666666665</v>
      </c>
      <c r="D44" s="23">
        <v>30.928000000000001</v>
      </c>
      <c r="E44" s="23">
        <v>23.870999999999999</v>
      </c>
      <c r="F44" s="23">
        <v>76.664000000000001</v>
      </c>
      <c r="G44" s="23">
        <v>646.70299999999997</v>
      </c>
      <c r="I44" s="5">
        <v>0.3290212765957447</v>
      </c>
      <c r="J44" s="5">
        <v>0.35104411764705878</v>
      </c>
      <c r="K44" s="5">
        <v>0.29039393939393943</v>
      </c>
      <c r="L44" s="5">
        <v>0.31608162267839685</v>
      </c>
      <c r="N44" s="5">
        <v>0.19129646839430156</v>
      </c>
      <c r="O44" s="5">
        <v>0.33220659251619367</v>
      </c>
      <c r="P44" s="5">
        <v>0.47418366700015313</v>
      </c>
    </row>
    <row r="45" spans="1:17" s="8" customFormat="1" x14ac:dyDescent="0.2">
      <c r="A45" s="242" t="s">
        <v>55</v>
      </c>
      <c r="B45" s="242"/>
      <c r="C45" s="23">
        <v>4.9628333333333332</v>
      </c>
      <c r="D45" s="23">
        <v>22.640999999999998</v>
      </c>
      <c r="E45" s="23">
        <v>20.760999999999999</v>
      </c>
      <c r="F45" s="23">
        <v>59.554000000000002</v>
      </c>
      <c r="G45" s="23">
        <v>521.74</v>
      </c>
      <c r="I45" s="5">
        <v>0.24086170212765956</v>
      </c>
      <c r="J45" s="5">
        <v>0.30530882352941174</v>
      </c>
      <c r="K45" s="5">
        <v>0.22558333333333333</v>
      </c>
      <c r="L45" s="5">
        <v>0.25500488758553275</v>
      </c>
      <c r="N45" s="5">
        <v>0.17358071069881548</v>
      </c>
      <c r="O45" s="5">
        <v>0.35812665312224479</v>
      </c>
      <c r="P45" s="5">
        <v>0.45657990570015716</v>
      </c>
    </row>
    <row r="46" spans="1:17" s="8" customFormat="1" x14ac:dyDescent="0.2">
      <c r="A46" s="242" t="s">
        <v>56</v>
      </c>
      <c r="B46" s="242"/>
      <c r="C46" s="23">
        <v>6.3516666666666666</v>
      </c>
      <c r="D46" s="23">
        <v>31.91</v>
      </c>
      <c r="E46" s="23">
        <v>20.795999999999999</v>
      </c>
      <c r="F46" s="23">
        <v>76.22</v>
      </c>
      <c r="G46" s="23">
        <v>622.24900000000002</v>
      </c>
      <c r="I46" s="5">
        <v>0.33946808510638299</v>
      </c>
      <c r="J46" s="5">
        <v>0.30582352941176472</v>
      </c>
      <c r="K46" s="5">
        <v>0.2887121212121212</v>
      </c>
      <c r="L46" s="5">
        <v>0.30412952101661778</v>
      </c>
      <c r="N46" s="5">
        <v>0.20512688650363439</v>
      </c>
      <c r="O46" s="5">
        <v>0.30078634115924652</v>
      </c>
      <c r="P46" s="5">
        <v>0.48996462830796028</v>
      </c>
    </row>
    <row r="47" spans="1:17" s="8" customFormat="1" x14ac:dyDescent="0.2">
      <c r="A47" s="243" t="s">
        <v>65</v>
      </c>
      <c r="B47" s="243"/>
      <c r="C47" s="23">
        <v>4.5733333333333333</v>
      </c>
      <c r="D47" s="23">
        <v>26.385000000000002</v>
      </c>
      <c r="E47" s="23">
        <v>22.436</v>
      </c>
      <c r="F47" s="23">
        <v>54.88</v>
      </c>
      <c r="G47" s="23">
        <v>532.14400000000001</v>
      </c>
      <c r="I47" s="5">
        <v>0.28069148936170213</v>
      </c>
      <c r="J47" s="5">
        <v>0.32994117647058824</v>
      </c>
      <c r="K47" s="5">
        <v>0.20787878787878789</v>
      </c>
      <c r="L47" s="5">
        <v>0.26008993157380256</v>
      </c>
      <c r="N47" s="5">
        <v>0.1983297753991401</v>
      </c>
      <c r="O47" s="5">
        <v>0.37945368171021376</v>
      </c>
      <c r="P47" s="5">
        <v>0.4125199194203073</v>
      </c>
    </row>
    <row r="48" spans="1:17" s="8" customFormat="1" x14ac:dyDescent="0.2">
      <c r="A48" s="242" t="s">
        <v>66</v>
      </c>
      <c r="B48" s="242"/>
      <c r="C48" s="23">
        <v>6.0625</v>
      </c>
      <c r="D48" s="23">
        <v>37.609000000000002</v>
      </c>
      <c r="E48" s="23">
        <v>20.059000000000001</v>
      </c>
      <c r="F48" s="23">
        <v>72.75</v>
      </c>
      <c r="G48" s="23">
        <v>626.32100000000003</v>
      </c>
      <c r="I48" s="5">
        <v>0.40009574468085107</v>
      </c>
      <c r="J48" s="5">
        <v>0.29498529411764707</v>
      </c>
      <c r="K48" s="5">
        <v>0.27556818181818182</v>
      </c>
      <c r="L48" s="5">
        <v>0.30611974584555229</v>
      </c>
      <c r="N48" s="5">
        <v>0.24018993455432597</v>
      </c>
      <c r="O48" s="5">
        <v>0.28824037514309753</v>
      </c>
      <c r="P48" s="5">
        <v>0.46461798343022187</v>
      </c>
    </row>
    <row r="49" spans="1:16" x14ac:dyDescent="0.2">
      <c r="A49" s="244" t="s">
        <v>67</v>
      </c>
      <c r="B49" s="244"/>
      <c r="C49" s="18">
        <v>5.8218000000000005</v>
      </c>
      <c r="D49" s="18">
        <v>30.575799999999997</v>
      </c>
      <c r="E49" s="18">
        <v>21.9785</v>
      </c>
      <c r="F49" s="18">
        <v>69.861599999999996</v>
      </c>
      <c r="G49" s="18">
        <v>603.17560000000003</v>
      </c>
      <c r="I49" s="6">
        <v>0.32527446808510641</v>
      </c>
      <c r="J49" s="6">
        <v>0.32321323529411766</v>
      </c>
      <c r="K49" s="6">
        <v>0.26462727272727271</v>
      </c>
      <c r="L49" s="6">
        <v>0.29480723362658845</v>
      </c>
      <c r="M49" s="7"/>
      <c r="N49" s="6">
        <v>0.20280898526897712</v>
      </c>
      <c r="O49" s="6">
        <v>0.32980053978672469</v>
      </c>
      <c r="P49" s="6">
        <v>0.461275727027808</v>
      </c>
    </row>
    <row r="51" spans="1:16" s="8" customFormat="1" ht="12.75" customHeight="1" x14ac:dyDescent="0.2">
      <c r="A51" s="245" t="s">
        <v>76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</row>
    <row r="52" spans="1:16" s="8" customFormat="1" ht="12.75" customHeight="1" x14ac:dyDescent="0.2">
      <c r="A52" s="246" t="s">
        <v>42</v>
      </c>
      <c r="B52" s="246"/>
      <c r="C52" s="15"/>
      <c r="D52" s="248" t="s">
        <v>1</v>
      </c>
      <c r="E52" s="248"/>
      <c r="F52" s="248"/>
      <c r="G52" s="246" t="s">
        <v>41</v>
      </c>
      <c r="I52" s="249" t="s">
        <v>58</v>
      </c>
      <c r="J52" s="250"/>
      <c r="K52" s="250"/>
      <c r="L52" s="251"/>
      <c r="N52" s="249" t="s">
        <v>59</v>
      </c>
      <c r="O52" s="250"/>
      <c r="P52" s="250"/>
    </row>
    <row r="53" spans="1:16" s="8" customFormat="1" ht="34.5" customHeight="1" x14ac:dyDescent="0.2">
      <c r="A53" s="247"/>
      <c r="B53" s="247"/>
      <c r="C53" s="16" t="s">
        <v>83</v>
      </c>
      <c r="D53" s="17" t="s">
        <v>2</v>
      </c>
      <c r="E53" s="17" t="s">
        <v>3</v>
      </c>
      <c r="F53" s="17" t="s">
        <v>4</v>
      </c>
      <c r="G53" s="247"/>
      <c r="I53" s="9" t="s">
        <v>2</v>
      </c>
      <c r="J53" s="9" t="s">
        <v>3</v>
      </c>
      <c r="K53" s="9" t="s">
        <v>4</v>
      </c>
      <c r="L53" s="9" t="s">
        <v>60</v>
      </c>
      <c r="N53" s="9" t="s">
        <v>2</v>
      </c>
      <c r="O53" s="9" t="s">
        <v>3</v>
      </c>
      <c r="P53" s="9" t="s">
        <v>4</v>
      </c>
    </row>
    <row r="54" spans="1:16" s="8" customFormat="1" x14ac:dyDescent="0.2">
      <c r="A54" s="242" t="s">
        <v>61</v>
      </c>
      <c r="B54" s="242"/>
      <c r="C54" s="24">
        <v>2.1077499999999998</v>
      </c>
      <c r="D54" s="24">
        <v>6.0860000000000003</v>
      </c>
      <c r="E54" s="24">
        <v>5.6420000000000003</v>
      </c>
      <c r="F54" s="24">
        <v>25.292999999999999</v>
      </c>
      <c r="G54" s="24">
        <v>182.26400000000001</v>
      </c>
      <c r="I54" s="5">
        <v>6.4744680851063829E-2</v>
      </c>
      <c r="J54" s="5">
        <v>8.2970588235294129E-2</v>
      </c>
      <c r="K54" s="5">
        <v>9.5806818181818174E-2</v>
      </c>
      <c r="L54" s="5">
        <v>8.9083088954056699E-2</v>
      </c>
      <c r="N54" s="5">
        <v>0.13356449984637669</v>
      </c>
      <c r="O54" s="5">
        <v>0.27859588289514114</v>
      </c>
      <c r="P54" s="5">
        <v>0.5550849317473554</v>
      </c>
    </row>
    <row r="55" spans="1:16" s="8" customFormat="1" x14ac:dyDescent="0.2">
      <c r="A55" s="242" t="s">
        <v>53</v>
      </c>
      <c r="B55" s="242"/>
      <c r="C55" s="24">
        <v>2.3952499999999999</v>
      </c>
      <c r="D55" s="24">
        <v>5.4859999999999998</v>
      </c>
      <c r="E55" s="24">
        <v>5.9420000000000002</v>
      </c>
      <c r="F55" s="24">
        <v>28.742999999999999</v>
      </c>
      <c r="G55" s="24">
        <v>195.76400000000001</v>
      </c>
      <c r="I55" s="5">
        <v>5.8361702127659572E-2</v>
      </c>
      <c r="J55" s="5">
        <v>8.7382352941176467E-2</v>
      </c>
      <c r="K55" s="5">
        <v>0.108875</v>
      </c>
      <c r="L55" s="5">
        <v>9.5681329423264919E-2</v>
      </c>
      <c r="N55" s="5">
        <v>0.11209415418565211</v>
      </c>
      <c r="O55" s="5">
        <v>0.27317586481682027</v>
      </c>
      <c r="P55" s="5">
        <v>0.58729899266463692</v>
      </c>
    </row>
    <row r="56" spans="1:16" s="8" customFormat="1" x14ac:dyDescent="0.2">
      <c r="A56" s="242" t="s">
        <v>54</v>
      </c>
      <c r="B56" s="242"/>
      <c r="C56" s="24">
        <v>2.1077499999999998</v>
      </c>
      <c r="D56" s="24">
        <v>6.0860000000000003</v>
      </c>
      <c r="E56" s="24">
        <v>5.6420000000000003</v>
      </c>
      <c r="F56" s="24">
        <v>25.292999999999999</v>
      </c>
      <c r="G56" s="24">
        <v>182.26400000000001</v>
      </c>
      <c r="I56" s="5">
        <v>6.4744680851063829E-2</v>
      </c>
      <c r="J56" s="5">
        <v>8.2970588235294129E-2</v>
      </c>
      <c r="K56" s="5">
        <v>9.5806818181818174E-2</v>
      </c>
      <c r="L56" s="5">
        <v>8.9083088954056699E-2</v>
      </c>
      <c r="N56" s="5">
        <v>0.13356449984637669</v>
      </c>
      <c r="O56" s="5">
        <v>0.27859588289514114</v>
      </c>
      <c r="P56" s="5">
        <v>0.5550849317473554</v>
      </c>
    </row>
    <row r="57" spans="1:16" s="8" customFormat="1" x14ac:dyDescent="0.2">
      <c r="A57" s="243" t="s">
        <v>62</v>
      </c>
      <c r="B57" s="243"/>
      <c r="C57" s="24">
        <v>2.3952499999999999</v>
      </c>
      <c r="D57" s="24">
        <v>5.4859999999999998</v>
      </c>
      <c r="E57" s="24">
        <v>5.9420000000000002</v>
      </c>
      <c r="F57" s="24">
        <v>28.742999999999999</v>
      </c>
      <c r="G57" s="24">
        <v>195.76400000000001</v>
      </c>
      <c r="I57" s="5">
        <v>5.8361702127659572E-2</v>
      </c>
      <c r="J57" s="5">
        <v>8.7382352941176467E-2</v>
      </c>
      <c r="K57" s="5">
        <v>0.108875</v>
      </c>
      <c r="L57" s="5">
        <v>9.5681329423264919E-2</v>
      </c>
      <c r="N57" s="5">
        <v>0.11209415418565211</v>
      </c>
      <c r="O57" s="5">
        <v>0.27317586481682027</v>
      </c>
      <c r="P57" s="5">
        <v>0.58729899266463692</v>
      </c>
    </row>
    <row r="58" spans="1:16" s="8" customFormat="1" x14ac:dyDescent="0.2">
      <c r="A58" s="242" t="s">
        <v>63</v>
      </c>
      <c r="B58" s="242"/>
      <c r="C58" s="24">
        <v>2.1077499999999998</v>
      </c>
      <c r="D58" s="24">
        <v>6.0860000000000003</v>
      </c>
      <c r="E58" s="24">
        <v>5.6420000000000003</v>
      </c>
      <c r="F58" s="24">
        <v>25.292999999999999</v>
      </c>
      <c r="G58" s="24">
        <v>182.26400000000001</v>
      </c>
      <c r="I58" s="5">
        <v>6.4744680851063829E-2</v>
      </c>
      <c r="J58" s="5">
        <v>8.2970588235294129E-2</v>
      </c>
      <c r="K58" s="5">
        <v>9.5806818181818174E-2</v>
      </c>
      <c r="L58" s="5">
        <v>8.9083088954056699E-2</v>
      </c>
      <c r="N58" s="5">
        <v>0.13356449984637669</v>
      </c>
      <c r="O58" s="5">
        <v>0.27859588289514114</v>
      </c>
      <c r="P58" s="5">
        <v>0.5550849317473554</v>
      </c>
    </row>
    <row r="59" spans="1:16" s="8" customFormat="1" x14ac:dyDescent="0.2">
      <c r="A59" s="242" t="s">
        <v>64</v>
      </c>
      <c r="B59" s="242"/>
      <c r="C59" s="24">
        <v>2.1077499999999998</v>
      </c>
      <c r="D59" s="24">
        <v>6.0860000000000003</v>
      </c>
      <c r="E59" s="24">
        <v>5.6420000000000003</v>
      </c>
      <c r="F59" s="24">
        <v>25.292999999999999</v>
      </c>
      <c r="G59" s="24">
        <v>182.26400000000001</v>
      </c>
      <c r="I59" s="5">
        <v>6.4744680851063829E-2</v>
      </c>
      <c r="J59" s="5">
        <v>8.2970588235294129E-2</v>
      </c>
      <c r="K59" s="5">
        <v>9.5806818181818174E-2</v>
      </c>
      <c r="L59" s="5">
        <v>8.9083088954056699E-2</v>
      </c>
      <c r="N59" s="5">
        <v>0.13356449984637669</v>
      </c>
      <c r="O59" s="5">
        <v>0.27859588289514114</v>
      </c>
      <c r="P59" s="5">
        <v>0.5550849317473554</v>
      </c>
    </row>
    <row r="60" spans="1:16" s="8" customFormat="1" x14ac:dyDescent="0.2">
      <c r="A60" s="242" t="s">
        <v>55</v>
      </c>
      <c r="B60" s="242"/>
      <c r="C60" s="24">
        <v>2.3952499999999999</v>
      </c>
      <c r="D60" s="24">
        <v>5.4859999999999998</v>
      </c>
      <c r="E60" s="24">
        <v>5.9420000000000002</v>
      </c>
      <c r="F60" s="24">
        <v>28.742999999999999</v>
      </c>
      <c r="G60" s="24">
        <v>195.76400000000001</v>
      </c>
      <c r="I60" s="5">
        <v>5.8361702127659572E-2</v>
      </c>
      <c r="J60" s="5">
        <v>8.7382352941176467E-2</v>
      </c>
      <c r="K60" s="5">
        <v>0.108875</v>
      </c>
      <c r="L60" s="5">
        <v>9.5681329423264919E-2</v>
      </c>
      <c r="N60" s="5">
        <v>0.11209415418565211</v>
      </c>
      <c r="O60" s="5">
        <v>0.27317586481682027</v>
      </c>
      <c r="P60" s="5">
        <v>0.58729899266463692</v>
      </c>
    </row>
    <row r="61" spans="1:16" s="8" customFormat="1" x14ac:dyDescent="0.2">
      <c r="A61" s="242" t="s">
        <v>56</v>
      </c>
      <c r="B61" s="242"/>
      <c r="C61" s="24">
        <v>2.1077499999999998</v>
      </c>
      <c r="D61" s="24">
        <v>6.0860000000000003</v>
      </c>
      <c r="E61" s="24">
        <v>5.6420000000000003</v>
      </c>
      <c r="F61" s="24">
        <v>25.292999999999999</v>
      </c>
      <c r="G61" s="24">
        <v>182.26400000000001</v>
      </c>
      <c r="I61" s="5">
        <v>6.4744680851063829E-2</v>
      </c>
      <c r="J61" s="5">
        <v>8.2970588235294129E-2</v>
      </c>
      <c r="K61" s="5">
        <v>9.5806818181818174E-2</v>
      </c>
      <c r="L61" s="5">
        <v>8.9083088954056699E-2</v>
      </c>
      <c r="N61" s="5">
        <v>0.13356449984637669</v>
      </c>
      <c r="O61" s="5">
        <v>0.27859588289514114</v>
      </c>
      <c r="P61" s="5">
        <v>0.5550849317473554</v>
      </c>
    </row>
    <row r="62" spans="1:16" s="8" customFormat="1" x14ac:dyDescent="0.2">
      <c r="A62" s="243" t="s">
        <v>65</v>
      </c>
      <c r="B62" s="243"/>
      <c r="C62" s="24">
        <v>2.3952499999999999</v>
      </c>
      <c r="D62" s="24">
        <v>5.4859999999999998</v>
      </c>
      <c r="E62" s="24">
        <v>5.9420000000000002</v>
      </c>
      <c r="F62" s="24">
        <v>28.742999999999999</v>
      </c>
      <c r="G62" s="24">
        <v>195.76400000000001</v>
      </c>
      <c r="I62" s="5">
        <v>5.8361702127659572E-2</v>
      </c>
      <c r="J62" s="5">
        <v>8.7382352941176467E-2</v>
      </c>
      <c r="K62" s="5">
        <v>0.108875</v>
      </c>
      <c r="L62" s="5">
        <v>9.5681329423264919E-2</v>
      </c>
      <c r="N62" s="5">
        <v>0.11209415418565211</v>
      </c>
      <c r="O62" s="5">
        <v>0.27317586481682027</v>
      </c>
      <c r="P62" s="5">
        <v>0.58729899266463692</v>
      </c>
    </row>
    <row r="63" spans="1:16" s="8" customFormat="1" x14ac:dyDescent="0.2">
      <c r="A63" s="242" t="s">
        <v>66</v>
      </c>
      <c r="B63" s="242"/>
      <c r="C63" s="24">
        <v>2.1077499999999998</v>
      </c>
      <c r="D63" s="24">
        <v>6.0860000000000003</v>
      </c>
      <c r="E63" s="24">
        <v>5.6420000000000003</v>
      </c>
      <c r="F63" s="24">
        <v>25.292999999999999</v>
      </c>
      <c r="G63" s="24">
        <v>182.26400000000001</v>
      </c>
      <c r="I63" s="5">
        <v>6.4744680851063829E-2</v>
      </c>
      <c r="J63" s="5">
        <v>8.2970588235294129E-2</v>
      </c>
      <c r="K63" s="5">
        <v>9.5806818181818174E-2</v>
      </c>
      <c r="L63" s="5">
        <v>8.9083088954056699E-2</v>
      </c>
      <c r="N63" s="5">
        <v>0.13356449984637669</v>
      </c>
      <c r="O63" s="5">
        <v>0.27859588289514114</v>
      </c>
      <c r="P63" s="5">
        <v>0.5550849317473554</v>
      </c>
    </row>
    <row r="64" spans="1:16" s="8" customFormat="1" x14ac:dyDescent="0.2">
      <c r="A64" s="244" t="s">
        <v>67</v>
      </c>
      <c r="B64" s="244"/>
      <c r="C64" s="18">
        <v>2.22275</v>
      </c>
      <c r="D64" s="18">
        <v>5.8459999999999992</v>
      </c>
      <c r="E64" s="18">
        <v>5.7620000000000005</v>
      </c>
      <c r="F64" s="18">
        <v>26.673000000000002</v>
      </c>
      <c r="G64" s="18">
        <v>187.66400000000004</v>
      </c>
      <c r="I64" s="6">
        <v>6.2191489361702136E-2</v>
      </c>
      <c r="J64" s="6">
        <v>8.4735294117647061E-2</v>
      </c>
      <c r="K64" s="6">
        <v>0.10103409090909091</v>
      </c>
      <c r="L64" s="6">
        <v>9.1722385141739984E-2</v>
      </c>
      <c r="M64" s="7"/>
      <c r="N64" s="6">
        <v>0.12497636158208689</v>
      </c>
      <c r="O64" s="6">
        <v>0.27642787566381283</v>
      </c>
      <c r="P64" s="6">
        <v>0.56797055611426805</v>
      </c>
    </row>
    <row r="66" spans="1:16" x14ac:dyDescent="0.2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</row>
    <row r="67" spans="1:16" x14ac:dyDescent="0.2">
      <c r="A67" s="10"/>
      <c r="B67" s="8"/>
      <c r="D67" s="11"/>
      <c r="E67" s="11"/>
      <c r="F67" s="11"/>
      <c r="G67" s="11"/>
      <c r="H67" s="8"/>
      <c r="I67" s="8"/>
      <c r="J67" s="8"/>
      <c r="K67" s="8"/>
      <c r="L67" s="8"/>
      <c r="M67" s="8"/>
      <c r="N67" s="8"/>
      <c r="O67" s="8"/>
      <c r="P67" s="8"/>
    </row>
  </sheetData>
  <mergeCells count="71">
    <mergeCell ref="A28:B28"/>
    <mergeCell ref="A29:B29"/>
    <mergeCell ref="A66:P66"/>
    <mergeCell ref="N37:P37"/>
    <mergeCell ref="D37:F37"/>
    <mergeCell ref="G37:G38"/>
    <mergeCell ref="I37:L37"/>
    <mergeCell ref="A58:B58"/>
    <mergeCell ref="A34:B34"/>
    <mergeCell ref="A30:B30"/>
    <mergeCell ref="A31:B31"/>
    <mergeCell ref="A32:B32"/>
    <mergeCell ref="A33:B33"/>
    <mergeCell ref="A2:P2"/>
    <mergeCell ref="A64:B64"/>
    <mergeCell ref="A59:B59"/>
    <mergeCell ref="A60:B60"/>
    <mergeCell ref="A61:B61"/>
    <mergeCell ref="A62:B62"/>
    <mergeCell ref="A63:B63"/>
    <mergeCell ref="A36:P36"/>
    <mergeCell ref="A14:B14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  <mergeCell ref="A15:B15"/>
    <mergeCell ref="A16:B16"/>
    <mergeCell ref="A47:B47"/>
    <mergeCell ref="A37:B38"/>
    <mergeCell ref="A44:B44"/>
    <mergeCell ref="A45:B45"/>
    <mergeCell ref="A46:B46"/>
    <mergeCell ref="A43:B43"/>
    <mergeCell ref="A39:B39"/>
    <mergeCell ref="A40:B40"/>
    <mergeCell ref="A41:B41"/>
    <mergeCell ref="A42:B42"/>
    <mergeCell ref="A17:B17"/>
    <mergeCell ref="A18:B18"/>
    <mergeCell ref="A19:B19"/>
    <mergeCell ref="A21:P21"/>
    <mergeCell ref="A22:B23"/>
    <mergeCell ref="D22:F22"/>
    <mergeCell ref="G22:G23"/>
    <mergeCell ref="I22:L22"/>
    <mergeCell ref="N22:P22"/>
    <mergeCell ref="A24:B24"/>
    <mergeCell ref="A25:B25"/>
    <mergeCell ref="A48:B48"/>
    <mergeCell ref="A56:B56"/>
    <mergeCell ref="A57:B57"/>
    <mergeCell ref="A49:B49"/>
    <mergeCell ref="A55:B55"/>
    <mergeCell ref="A51:P51"/>
    <mergeCell ref="A52:B53"/>
    <mergeCell ref="D52:F52"/>
    <mergeCell ref="G52:G53"/>
    <mergeCell ref="I52:L52"/>
    <mergeCell ref="N52:P52"/>
    <mergeCell ref="A54:B54"/>
    <mergeCell ref="A26:B26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L91"/>
  <sheetViews>
    <sheetView topLeftCell="A73" zoomScale="70" zoomScaleNormal="70" workbookViewId="0">
      <selection activeCell="L22" sqref="L1:L1048576"/>
    </sheetView>
  </sheetViews>
  <sheetFormatPr defaultColWidth="9.140625" defaultRowHeight="15" x14ac:dyDescent="0.25"/>
  <cols>
    <col min="1" max="1" width="3" style="135" customWidth="1"/>
    <col min="2" max="2" width="46.85546875" style="135" customWidth="1"/>
    <col min="3" max="3" width="31" style="135" customWidth="1"/>
    <col min="4" max="4" width="7" style="135" customWidth="1"/>
    <col min="5" max="6" width="9.140625" style="135"/>
    <col min="7" max="7" width="8.85546875" style="135" customWidth="1"/>
    <col min="8" max="8" width="6.140625" style="135" customWidth="1"/>
    <col min="9" max="9" width="9.140625" style="135"/>
    <col min="10" max="10" width="1" style="135" customWidth="1"/>
    <col min="11" max="11" width="0.7109375" style="135" customWidth="1"/>
    <col min="12" max="12" width="10.28515625" style="135" hidden="1" customWidth="1"/>
    <col min="13" max="13" width="19.140625" style="135" customWidth="1"/>
    <col min="14" max="16384" width="9.140625" style="135"/>
  </cols>
  <sheetData>
    <row r="1" spans="2:12" s="136" customFormat="1" x14ac:dyDescent="0.25"/>
    <row r="2" spans="2:12" s="136" customFormat="1" ht="18.75" x14ac:dyDescent="0.3">
      <c r="B2" s="265" t="s">
        <v>216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2:12" s="136" customFormat="1" x14ac:dyDescent="0.25">
      <c r="B3" s="266"/>
      <c r="C3" s="266"/>
      <c r="D3" s="266"/>
      <c r="E3" s="266"/>
      <c r="F3" s="266"/>
      <c r="G3" s="266"/>
      <c r="H3" s="266"/>
      <c r="I3" s="267"/>
      <c r="J3" s="267"/>
      <c r="K3" s="267"/>
      <c r="L3" s="267"/>
    </row>
    <row r="4" spans="2:12" s="136" customFormat="1" ht="15.75" thickBot="1" x14ac:dyDescent="0.3">
      <c r="C4" s="268"/>
      <c r="D4" s="268"/>
      <c r="E4" s="268"/>
      <c r="G4" s="268"/>
      <c r="H4" s="268"/>
      <c r="I4" s="268"/>
      <c r="L4" s="161"/>
    </row>
    <row r="5" spans="2:12" s="136" customFormat="1" ht="37.5" customHeight="1" thickBot="1" x14ac:dyDescent="0.3">
      <c r="B5" s="162" t="s">
        <v>217</v>
      </c>
      <c r="C5" s="269" t="s">
        <v>218</v>
      </c>
      <c r="D5" s="270"/>
      <c r="E5" s="271" t="s">
        <v>219</v>
      </c>
      <c r="F5" s="272"/>
      <c r="G5" s="272"/>
      <c r="H5" s="273"/>
      <c r="I5" s="271" t="s">
        <v>220</v>
      </c>
      <c r="J5" s="272"/>
      <c r="K5" s="272"/>
      <c r="L5" s="273"/>
    </row>
    <row r="6" spans="2:12" s="136" customFormat="1" ht="16.149999999999999" customHeight="1" thickBot="1" x14ac:dyDescent="0.3">
      <c r="B6" s="262" t="s">
        <v>221</v>
      </c>
      <c r="C6" s="263"/>
      <c r="D6" s="263"/>
      <c r="E6" s="263"/>
      <c r="F6" s="263"/>
      <c r="G6" s="263"/>
      <c r="H6" s="263"/>
      <c r="I6" s="263"/>
      <c r="J6" s="263"/>
      <c r="K6" s="263"/>
      <c r="L6" s="264"/>
    </row>
    <row r="7" spans="2:12" s="136" customFormat="1" ht="16.149999999999999" customHeight="1" thickBot="1" x14ac:dyDescent="0.3">
      <c r="B7" s="163"/>
      <c r="C7" s="164"/>
      <c r="D7" s="164"/>
      <c r="E7" s="165"/>
      <c r="F7" s="165"/>
      <c r="G7" s="165"/>
      <c r="H7" s="166"/>
      <c r="I7" s="167"/>
      <c r="J7" s="167"/>
      <c r="K7" s="167"/>
      <c r="L7" s="168"/>
    </row>
    <row r="8" spans="2:12" ht="24.75" customHeight="1" thickBot="1" x14ac:dyDescent="0.3">
      <c r="B8" s="151" t="s">
        <v>298</v>
      </c>
      <c r="C8" s="133" t="s">
        <v>222</v>
      </c>
      <c r="D8" s="142">
        <v>15</v>
      </c>
      <c r="E8" s="259" t="s">
        <v>337</v>
      </c>
      <c r="F8" s="260"/>
      <c r="G8" s="260"/>
      <c r="H8" s="260"/>
      <c r="I8" s="260">
        <f t="shared" ref="I8" si="0">100-H8/D8*100</f>
        <v>100</v>
      </c>
      <c r="J8" s="260"/>
      <c r="K8" s="260"/>
      <c r="L8" s="261"/>
    </row>
    <row r="9" spans="2:12" ht="31.5" customHeight="1" thickBot="1" x14ac:dyDescent="0.3">
      <c r="B9" s="151" t="s">
        <v>334</v>
      </c>
      <c r="C9" s="133" t="s">
        <v>260</v>
      </c>
      <c r="D9" s="142">
        <v>18</v>
      </c>
      <c r="E9" s="259" t="s">
        <v>337</v>
      </c>
      <c r="F9" s="260"/>
      <c r="G9" s="260"/>
      <c r="H9" s="260"/>
      <c r="I9" s="260">
        <f t="shared" ref="I9:I21" si="1">100-H9/D9*100</f>
        <v>100</v>
      </c>
      <c r="J9" s="260"/>
      <c r="K9" s="260"/>
      <c r="L9" s="261"/>
    </row>
    <row r="10" spans="2:12" ht="25.5" customHeight="1" thickBot="1" x14ac:dyDescent="0.3">
      <c r="B10" s="151" t="s">
        <v>295</v>
      </c>
      <c r="C10" s="133" t="s">
        <v>224</v>
      </c>
      <c r="D10" s="142">
        <v>18</v>
      </c>
      <c r="E10" s="259" t="s">
        <v>337</v>
      </c>
      <c r="F10" s="260"/>
      <c r="G10" s="260"/>
      <c r="H10" s="260"/>
      <c r="I10" s="260">
        <f t="shared" si="1"/>
        <v>100</v>
      </c>
      <c r="J10" s="260"/>
      <c r="K10" s="260"/>
      <c r="L10" s="261"/>
    </row>
    <row r="11" spans="2:12" s="136" customFormat="1" ht="27.75" customHeight="1" thickBot="1" x14ac:dyDescent="0.3">
      <c r="B11" s="151" t="s">
        <v>287</v>
      </c>
      <c r="C11" s="133" t="s">
        <v>288</v>
      </c>
      <c r="D11" s="142">
        <v>18</v>
      </c>
      <c r="E11" s="259" t="s">
        <v>337</v>
      </c>
      <c r="F11" s="260"/>
      <c r="G11" s="260"/>
      <c r="H11" s="260"/>
      <c r="I11" s="260">
        <f t="shared" si="1"/>
        <v>100</v>
      </c>
      <c r="J11" s="260"/>
      <c r="K11" s="260"/>
      <c r="L11" s="261"/>
    </row>
    <row r="12" spans="2:12" ht="25.5" customHeight="1" thickBot="1" x14ac:dyDescent="0.3">
      <c r="B12" s="151" t="s">
        <v>335</v>
      </c>
      <c r="C12" s="133" t="s">
        <v>223</v>
      </c>
      <c r="D12" s="142">
        <v>18</v>
      </c>
      <c r="E12" s="259" t="s">
        <v>337</v>
      </c>
      <c r="F12" s="260"/>
      <c r="G12" s="260"/>
      <c r="H12" s="260"/>
      <c r="I12" s="260">
        <f t="shared" si="1"/>
        <v>100</v>
      </c>
      <c r="J12" s="260"/>
      <c r="K12" s="260"/>
      <c r="L12" s="261"/>
    </row>
    <row r="13" spans="2:12" ht="25.5" customHeight="1" thickBot="1" x14ac:dyDescent="0.3">
      <c r="B13" s="151" t="s">
        <v>261</v>
      </c>
      <c r="C13" s="133" t="s">
        <v>262</v>
      </c>
      <c r="D13" s="142">
        <v>18</v>
      </c>
      <c r="E13" s="259" t="s">
        <v>337</v>
      </c>
      <c r="F13" s="260"/>
      <c r="G13" s="260"/>
      <c r="H13" s="260"/>
      <c r="I13" s="260">
        <f t="shared" si="1"/>
        <v>100</v>
      </c>
      <c r="J13" s="260"/>
      <c r="K13" s="260"/>
      <c r="L13" s="261"/>
    </row>
    <row r="14" spans="2:12" s="136" customFormat="1" ht="24" customHeight="1" thickBot="1" x14ac:dyDescent="0.3">
      <c r="B14" s="151" t="s">
        <v>277</v>
      </c>
      <c r="C14" s="133" t="s">
        <v>224</v>
      </c>
      <c r="D14" s="142">
        <v>18</v>
      </c>
      <c r="E14" s="259" t="s">
        <v>337</v>
      </c>
      <c r="F14" s="260"/>
      <c r="G14" s="260"/>
      <c r="H14" s="260"/>
      <c r="I14" s="260">
        <f t="shared" si="1"/>
        <v>100</v>
      </c>
      <c r="J14" s="260"/>
      <c r="K14" s="260"/>
      <c r="L14" s="261"/>
    </row>
    <row r="15" spans="2:12" s="136" customFormat="1" ht="16.5" thickBot="1" x14ac:dyDescent="0.3">
      <c r="B15" s="151" t="s">
        <v>281</v>
      </c>
      <c r="C15" s="133" t="s">
        <v>225</v>
      </c>
      <c r="D15" s="142">
        <v>15</v>
      </c>
      <c r="E15" s="259" t="s">
        <v>337</v>
      </c>
      <c r="F15" s="260"/>
      <c r="G15" s="260"/>
      <c r="H15" s="260"/>
      <c r="I15" s="260">
        <f t="shared" si="1"/>
        <v>100</v>
      </c>
      <c r="J15" s="260"/>
      <c r="K15" s="260"/>
      <c r="L15" s="261"/>
    </row>
    <row r="16" spans="2:12" ht="16.5" thickBot="1" x14ac:dyDescent="0.3">
      <c r="B16" s="153" t="s">
        <v>226</v>
      </c>
      <c r="C16" s="139" t="s">
        <v>227</v>
      </c>
      <c r="D16" s="158">
        <v>18</v>
      </c>
      <c r="E16" s="259" t="s">
        <v>337</v>
      </c>
      <c r="F16" s="260"/>
      <c r="G16" s="260"/>
      <c r="H16" s="260"/>
      <c r="I16" s="260">
        <f t="shared" si="1"/>
        <v>100</v>
      </c>
      <c r="J16" s="260"/>
      <c r="K16" s="260"/>
      <c r="L16" s="261"/>
    </row>
    <row r="17" spans="2:12" ht="16.5" thickBot="1" x14ac:dyDescent="0.3">
      <c r="B17" s="154" t="s">
        <v>279</v>
      </c>
      <c r="C17" s="140" t="s">
        <v>278</v>
      </c>
      <c r="D17" s="169">
        <v>7.5</v>
      </c>
      <c r="E17" s="259" t="s">
        <v>337</v>
      </c>
      <c r="F17" s="260"/>
      <c r="G17" s="260"/>
      <c r="H17" s="260"/>
      <c r="I17" s="260">
        <f t="shared" si="1"/>
        <v>100</v>
      </c>
      <c r="J17" s="260"/>
      <c r="K17" s="260"/>
      <c r="L17" s="261"/>
    </row>
    <row r="18" spans="2:12" ht="33" customHeight="1" thickBot="1" x14ac:dyDescent="0.3">
      <c r="B18" s="147" t="s">
        <v>309</v>
      </c>
      <c r="C18" s="141" t="s">
        <v>308</v>
      </c>
      <c r="D18" s="170">
        <v>12.8</v>
      </c>
      <c r="E18" s="259" t="s">
        <v>337</v>
      </c>
      <c r="F18" s="260"/>
      <c r="G18" s="260"/>
      <c r="H18" s="260"/>
      <c r="I18" s="260">
        <f t="shared" si="1"/>
        <v>100</v>
      </c>
      <c r="J18" s="260"/>
      <c r="K18" s="260"/>
      <c r="L18" s="261"/>
    </row>
    <row r="19" spans="2:12" ht="30" customHeight="1" thickBot="1" x14ac:dyDescent="0.3">
      <c r="B19" s="151" t="s">
        <v>304</v>
      </c>
      <c r="C19" s="150" t="s">
        <v>303</v>
      </c>
      <c r="D19" s="159">
        <v>10</v>
      </c>
      <c r="E19" s="259" t="s">
        <v>337</v>
      </c>
      <c r="F19" s="260"/>
      <c r="G19" s="260"/>
      <c r="H19" s="260"/>
      <c r="I19" s="260">
        <f t="shared" si="1"/>
        <v>100</v>
      </c>
      <c r="J19" s="260"/>
      <c r="K19" s="260"/>
      <c r="L19" s="261"/>
    </row>
    <row r="20" spans="2:12" ht="16.5" thickBot="1" x14ac:dyDescent="0.3">
      <c r="B20" s="157" t="s">
        <v>290</v>
      </c>
      <c r="C20" s="137" t="s">
        <v>291</v>
      </c>
      <c r="D20" s="159">
        <v>5.4</v>
      </c>
      <c r="E20" s="259" t="s">
        <v>337</v>
      </c>
      <c r="F20" s="260"/>
      <c r="G20" s="260"/>
      <c r="H20" s="260"/>
      <c r="I20" s="260">
        <f t="shared" si="1"/>
        <v>100</v>
      </c>
      <c r="J20" s="260"/>
      <c r="K20" s="260"/>
      <c r="L20" s="261"/>
    </row>
    <row r="21" spans="2:12" ht="19.5" customHeight="1" thickBot="1" x14ac:dyDescent="0.3">
      <c r="B21" s="155" t="s">
        <v>228</v>
      </c>
      <c r="C21" s="150" t="s">
        <v>229</v>
      </c>
      <c r="D21" s="159">
        <v>7</v>
      </c>
      <c r="E21" s="259" t="s">
        <v>337</v>
      </c>
      <c r="F21" s="260"/>
      <c r="G21" s="260"/>
      <c r="H21" s="260"/>
      <c r="I21" s="260">
        <f t="shared" si="1"/>
        <v>100</v>
      </c>
      <c r="J21" s="260"/>
      <c r="K21" s="260"/>
      <c r="L21" s="261"/>
    </row>
    <row r="22" spans="2:12" ht="19.5" customHeight="1" thickBot="1" x14ac:dyDescent="0.3">
      <c r="B22" s="191"/>
      <c r="C22" s="137"/>
      <c r="D22" s="149"/>
      <c r="E22" s="143"/>
      <c r="F22" s="143"/>
      <c r="G22" s="143"/>
      <c r="H22" s="143"/>
      <c r="I22" s="143"/>
      <c r="J22" s="143"/>
      <c r="K22" s="143"/>
      <c r="L22" s="133"/>
    </row>
    <row r="23" spans="2:12" ht="16.5" thickBot="1" x14ac:dyDescent="0.3">
      <c r="B23" s="312" t="s">
        <v>338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4"/>
    </row>
    <row r="24" spans="2:12" ht="16.5" thickBot="1" x14ac:dyDescent="0.3">
      <c r="B24" s="174" t="s">
        <v>245</v>
      </c>
      <c r="C24" s="141" t="s">
        <v>246</v>
      </c>
      <c r="D24" s="175"/>
      <c r="E24" s="259" t="s">
        <v>247</v>
      </c>
      <c r="F24" s="260"/>
      <c r="G24" s="260"/>
      <c r="H24" s="260"/>
      <c r="I24" s="260"/>
      <c r="J24" s="260"/>
      <c r="K24" s="260"/>
      <c r="L24" s="261"/>
    </row>
    <row r="25" spans="2:12" ht="16.5" thickBot="1" x14ac:dyDescent="0.3">
      <c r="B25" s="176" t="s">
        <v>160</v>
      </c>
      <c r="C25" s="141" t="s">
        <v>271</v>
      </c>
      <c r="D25" s="177"/>
      <c r="E25" s="309" t="s">
        <v>247</v>
      </c>
      <c r="F25" s="310"/>
      <c r="G25" s="310"/>
      <c r="H25" s="310"/>
      <c r="I25" s="310"/>
      <c r="J25" s="310"/>
      <c r="K25" s="310"/>
      <c r="L25" s="311"/>
    </row>
    <row r="26" spans="2:12" ht="16.5" thickBot="1" x14ac:dyDescent="0.3">
      <c r="B26" s="176" t="s">
        <v>306</v>
      </c>
      <c r="C26" s="141" t="s">
        <v>307</v>
      </c>
      <c r="D26" s="178"/>
      <c r="E26" s="309" t="s">
        <v>247</v>
      </c>
      <c r="F26" s="310"/>
      <c r="G26" s="310"/>
      <c r="H26" s="310"/>
      <c r="I26" s="310"/>
      <c r="J26" s="310"/>
      <c r="K26" s="310"/>
      <c r="L26" s="311"/>
    </row>
    <row r="27" spans="2:12" ht="16.5" thickBot="1" x14ac:dyDescent="0.3">
      <c r="B27" s="179" t="s">
        <v>312</v>
      </c>
      <c r="C27" s="132" t="s">
        <v>313</v>
      </c>
      <c r="D27" s="180"/>
      <c r="E27" s="309" t="s">
        <v>247</v>
      </c>
      <c r="F27" s="310"/>
      <c r="G27" s="310"/>
      <c r="H27" s="310"/>
      <c r="I27" s="310"/>
      <c r="J27" s="310"/>
      <c r="K27" s="310"/>
      <c r="L27" s="311"/>
    </row>
    <row r="28" spans="2:12" ht="16.5" thickBot="1" x14ac:dyDescent="0.3">
      <c r="B28" s="179" t="s">
        <v>191</v>
      </c>
      <c r="C28" s="132" t="s">
        <v>317</v>
      </c>
      <c r="D28" s="180"/>
      <c r="E28" s="309" t="s">
        <v>247</v>
      </c>
      <c r="F28" s="310"/>
      <c r="G28" s="310"/>
      <c r="H28" s="310"/>
      <c r="I28" s="310"/>
      <c r="J28" s="310"/>
      <c r="K28" s="310"/>
      <c r="L28" s="311"/>
    </row>
    <row r="29" spans="2:12" ht="16.5" thickBot="1" x14ac:dyDescent="0.3">
      <c r="B29" s="181" t="s">
        <v>321</v>
      </c>
      <c r="C29" s="132" t="s">
        <v>248</v>
      </c>
      <c r="D29" s="180"/>
      <c r="E29" s="309" t="s">
        <v>247</v>
      </c>
      <c r="F29" s="310"/>
      <c r="G29" s="310"/>
      <c r="H29" s="310"/>
      <c r="I29" s="310"/>
      <c r="J29" s="310"/>
      <c r="K29" s="310"/>
      <c r="L29" s="311"/>
    </row>
    <row r="30" spans="2:12" ht="16.5" thickBot="1" x14ac:dyDescent="0.3">
      <c r="B30" s="182" t="s">
        <v>193</v>
      </c>
      <c r="C30" s="132" t="s">
        <v>323</v>
      </c>
      <c r="D30" s="183"/>
      <c r="E30" s="309" t="s">
        <v>247</v>
      </c>
      <c r="F30" s="310"/>
      <c r="G30" s="310"/>
      <c r="H30" s="310"/>
      <c r="I30" s="310"/>
      <c r="J30" s="310"/>
      <c r="K30" s="310"/>
      <c r="L30" s="311"/>
    </row>
    <row r="31" spans="2:12" ht="32.25" thickBot="1" x14ac:dyDescent="0.3">
      <c r="B31" s="173" t="s">
        <v>249</v>
      </c>
      <c r="C31" s="141" t="s">
        <v>250</v>
      </c>
      <c r="D31" s="183"/>
      <c r="E31" s="309" t="s">
        <v>247</v>
      </c>
      <c r="F31" s="310"/>
      <c r="G31" s="310"/>
      <c r="H31" s="310"/>
      <c r="I31" s="310"/>
      <c r="J31" s="310"/>
      <c r="K31" s="310"/>
      <c r="L31" s="311"/>
    </row>
    <row r="32" spans="2:12" ht="32.25" thickBot="1" x14ac:dyDescent="0.3">
      <c r="B32" s="147" t="s">
        <v>212</v>
      </c>
      <c r="C32" s="141" t="s">
        <v>308</v>
      </c>
      <c r="D32" s="183"/>
      <c r="E32" s="309" t="s">
        <v>247</v>
      </c>
      <c r="F32" s="310"/>
      <c r="G32" s="310"/>
      <c r="H32" s="310"/>
      <c r="I32" s="310"/>
      <c r="J32" s="310"/>
      <c r="K32" s="310"/>
      <c r="L32" s="311"/>
    </row>
    <row r="33" spans="2:12" ht="16.5" thickBot="1" x14ac:dyDescent="0.3">
      <c r="B33" s="144"/>
      <c r="C33" s="137"/>
      <c r="D33" s="142"/>
      <c r="E33" s="143"/>
      <c r="F33" s="143"/>
      <c r="G33" s="143"/>
      <c r="H33" s="142"/>
      <c r="I33" s="145"/>
      <c r="J33" s="145"/>
      <c r="K33" s="145"/>
      <c r="L33" s="146"/>
    </row>
    <row r="34" spans="2:12" s="136" customFormat="1" ht="16.5" thickBot="1" x14ac:dyDescent="0.3">
      <c r="B34" s="262" t="s">
        <v>339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2:12" ht="24" customHeight="1" thickBot="1" x14ac:dyDescent="0.3">
      <c r="B35" s="151" t="s">
        <v>299</v>
      </c>
      <c r="C35" s="133" t="s">
        <v>231</v>
      </c>
      <c r="D35" s="134">
        <v>10</v>
      </c>
      <c r="E35" s="277" t="s">
        <v>232</v>
      </c>
      <c r="F35" s="278"/>
      <c r="G35" s="279"/>
      <c r="H35" s="134">
        <v>6</v>
      </c>
      <c r="I35" s="274">
        <f t="shared" ref="I35:I54" si="2">100-H35/D35*100</f>
        <v>40</v>
      </c>
      <c r="J35" s="275"/>
      <c r="K35" s="275"/>
      <c r="L35" s="276"/>
    </row>
    <row r="36" spans="2:12" ht="32.25" thickBot="1" x14ac:dyDescent="0.3">
      <c r="B36" s="151" t="s">
        <v>263</v>
      </c>
      <c r="C36" s="133" t="s">
        <v>264</v>
      </c>
      <c r="D36" s="134">
        <v>10</v>
      </c>
      <c r="E36" s="277" t="s">
        <v>265</v>
      </c>
      <c r="F36" s="278"/>
      <c r="G36" s="279"/>
      <c r="H36" s="134">
        <v>4</v>
      </c>
      <c r="I36" s="274">
        <f t="shared" ref="I36" si="3">100-H36/D36*100</f>
        <v>60</v>
      </c>
      <c r="J36" s="275"/>
      <c r="K36" s="275"/>
      <c r="L36" s="276"/>
    </row>
    <row r="37" spans="2:12" ht="24" customHeight="1" thickBot="1" x14ac:dyDescent="0.3">
      <c r="B37" s="151" t="s">
        <v>44</v>
      </c>
      <c r="C37" s="133" t="s">
        <v>310</v>
      </c>
      <c r="D37" s="134">
        <v>2.4</v>
      </c>
      <c r="E37" s="133" t="s">
        <v>311</v>
      </c>
      <c r="F37" s="137"/>
      <c r="G37" s="138"/>
      <c r="H37" s="134">
        <v>1</v>
      </c>
      <c r="I37" s="274">
        <f t="shared" si="2"/>
        <v>58.333333333333329</v>
      </c>
      <c r="J37" s="275"/>
      <c r="K37" s="275"/>
      <c r="L37" s="276"/>
    </row>
    <row r="38" spans="2:12" ht="16.5" thickBot="1" x14ac:dyDescent="0.3">
      <c r="B38" s="151" t="s">
        <v>266</v>
      </c>
      <c r="C38" s="133" t="s">
        <v>267</v>
      </c>
      <c r="D38" s="134">
        <v>4.5</v>
      </c>
      <c r="E38" s="133" t="s">
        <v>268</v>
      </c>
      <c r="F38" s="137"/>
      <c r="G38" s="138"/>
      <c r="H38" s="134">
        <v>3</v>
      </c>
      <c r="I38" s="274">
        <f t="shared" si="2"/>
        <v>33.333333333333343</v>
      </c>
      <c r="J38" s="275"/>
      <c r="K38" s="275"/>
      <c r="L38" s="276"/>
    </row>
    <row r="39" spans="2:12" ht="16.5" thickBot="1" x14ac:dyDescent="0.3">
      <c r="B39" s="156" t="s">
        <v>177</v>
      </c>
      <c r="C39" s="133" t="s">
        <v>300</v>
      </c>
      <c r="D39" s="134">
        <v>3.6</v>
      </c>
      <c r="E39" s="133" t="s">
        <v>230</v>
      </c>
      <c r="F39" s="137"/>
      <c r="G39" s="138"/>
      <c r="H39" s="134">
        <v>3</v>
      </c>
      <c r="I39" s="274">
        <f t="shared" si="2"/>
        <v>16.666666666666671</v>
      </c>
      <c r="J39" s="275"/>
      <c r="K39" s="275"/>
      <c r="L39" s="276"/>
    </row>
    <row r="40" spans="2:12" ht="22.5" customHeight="1" thickBot="1" x14ac:dyDescent="0.3">
      <c r="B40" s="156" t="s">
        <v>233</v>
      </c>
      <c r="C40" s="133" t="s">
        <v>234</v>
      </c>
      <c r="D40" s="134">
        <v>4</v>
      </c>
      <c r="E40" s="133" t="s">
        <v>235</v>
      </c>
      <c r="F40" s="137"/>
      <c r="G40" s="138"/>
      <c r="H40" s="134">
        <v>3</v>
      </c>
      <c r="I40" s="274">
        <f t="shared" si="2"/>
        <v>25</v>
      </c>
      <c r="J40" s="275"/>
      <c r="K40" s="275"/>
      <c r="L40" s="276"/>
    </row>
    <row r="41" spans="2:12" ht="32.25" customHeight="1" thickBot="1" x14ac:dyDescent="0.3">
      <c r="B41" s="156" t="s">
        <v>207</v>
      </c>
      <c r="C41" s="133" t="s">
        <v>285</v>
      </c>
      <c r="D41" s="134">
        <v>4.2</v>
      </c>
      <c r="E41" s="277" t="s">
        <v>286</v>
      </c>
      <c r="F41" s="278"/>
      <c r="G41" s="279"/>
      <c r="H41" s="134">
        <v>3</v>
      </c>
      <c r="I41" s="274">
        <f t="shared" ref="I41" si="4">100-H41/D41*100</f>
        <v>28.571428571428569</v>
      </c>
      <c r="J41" s="275"/>
      <c r="K41" s="275"/>
      <c r="L41" s="276"/>
    </row>
    <row r="42" spans="2:12" ht="16.5" thickBot="1" x14ac:dyDescent="0.3">
      <c r="B42" s="171" t="s">
        <v>178</v>
      </c>
      <c r="C42" s="140" t="s">
        <v>302</v>
      </c>
      <c r="D42" s="134">
        <v>12</v>
      </c>
      <c r="E42" s="277" t="s">
        <v>301</v>
      </c>
      <c r="F42" s="278"/>
      <c r="G42" s="279"/>
      <c r="H42" s="134">
        <v>6</v>
      </c>
      <c r="I42" s="274">
        <f t="shared" si="2"/>
        <v>50</v>
      </c>
      <c r="J42" s="275"/>
      <c r="K42" s="275"/>
      <c r="L42" s="276"/>
    </row>
    <row r="43" spans="2:12" s="136" customFormat="1" ht="18" customHeight="1" thickBot="1" x14ac:dyDescent="0.3">
      <c r="B43" s="172" t="s">
        <v>321</v>
      </c>
      <c r="C43" s="160" t="s">
        <v>322</v>
      </c>
      <c r="D43" s="134">
        <v>5</v>
      </c>
      <c r="E43" s="277" t="s">
        <v>248</v>
      </c>
      <c r="F43" s="278"/>
      <c r="G43" s="279"/>
      <c r="H43" s="134">
        <v>2</v>
      </c>
      <c r="I43" s="274">
        <f t="shared" si="2"/>
        <v>60</v>
      </c>
      <c r="J43" s="275"/>
      <c r="K43" s="275"/>
      <c r="L43" s="276"/>
    </row>
    <row r="44" spans="2:12" s="136" customFormat="1" ht="20.25" customHeight="1" thickBot="1" x14ac:dyDescent="0.3">
      <c r="B44" s="151" t="s">
        <v>272</v>
      </c>
      <c r="C44" s="133" t="s">
        <v>231</v>
      </c>
      <c r="D44" s="134">
        <v>10</v>
      </c>
      <c r="E44" s="277" t="s">
        <v>232</v>
      </c>
      <c r="F44" s="278"/>
      <c r="G44" s="279"/>
      <c r="H44" s="134">
        <v>4</v>
      </c>
      <c r="I44" s="274">
        <f t="shared" si="2"/>
        <v>60</v>
      </c>
      <c r="J44" s="275"/>
      <c r="K44" s="275"/>
      <c r="L44" s="276"/>
    </row>
    <row r="45" spans="2:12" ht="30.75" customHeight="1" thickBot="1" x14ac:dyDescent="0.3">
      <c r="B45" s="151" t="s">
        <v>304</v>
      </c>
      <c r="C45" s="141" t="s">
        <v>303</v>
      </c>
      <c r="D45" s="134">
        <v>10</v>
      </c>
      <c r="E45" s="277" t="s">
        <v>232</v>
      </c>
      <c r="F45" s="278"/>
      <c r="G45" s="279"/>
      <c r="H45" s="134">
        <v>6</v>
      </c>
      <c r="I45" s="274">
        <f t="shared" ref="I45" si="5">100-H45/D45*100</f>
        <v>40</v>
      </c>
      <c r="J45" s="275"/>
      <c r="K45" s="275"/>
      <c r="L45" s="276"/>
    </row>
    <row r="46" spans="2:12" s="136" customFormat="1" ht="21.75" customHeight="1" thickBot="1" x14ac:dyDescent="0.3">
      <c r="B46" s="151" t="s">
        <v>293</v>
      </c>
      <c r="C46" s="133" t="s">
        <v>238</v>
      </c>
      <c r="D46" s="134">
        <v>4</v>
      </c>
      <c r="E46" s="277" t="s">
        <v>239</v>
      </c>
      <c r="F46" s="278"/>
      <c r="G46" s="279"/>
      <c r="H46" s="134">
        <v>3</v>
      </c>
      <c r="I46" s="274">
        <f t="shared" si="2"/>
        <v>25</v>
      </c>
      <c r="J46" s="275"/>
      <c r="K46" s="275"/>
      <c r="L46" s="276"/>
    </row>
    <row r="47" spans="2:12" s="136" customFormat="1" ht="16.5" thickBot="1" x14ac:dyDescent="0.3">
      <c r="B47" s="151" t="s">
        <v>314</v>
      </c>
      <c r="C47" s="133" t="s">
        <v>315</v>
      </c>
      <c r="D47" s="134">
        <v>4.4000000000000004</v>
      </c>
      <c r="E47" s="277" t="s">
        <v>316</v>
      </c>
      <c r="F47" s="278"/>
      <c r="G47" s="279"/>
      <c r="H47" s="134">
        <v>3</v>
      </c>
      <c r="I47" s="274">
        <f t="shared" si="2"/>
        <v>31.818181818181827</v>
      </c>
      <c r="J47" s="275"/>
      <c r="K47" s="275"/>
      <c r="L47" s="276"/>
    </row>
    <row r="48" spans="2:12" s="136" customFormat="1" ht="21.75" customHeight="1" thickBot="1" x14ac:dyDescent="0.3">
      <c r="B48" s="152" t="s">
        <v>274</v>
      </c>
      <c r="C48" s="133" t="s">
        <v>275</v>
      </c>
      <c r="D48" s="134">
        <v>8</v>
      </c>
      <c r="E48" s="277" t="s">
        <v>276</v>
      </c>
      <c r="F48" s="278"/>
      <c r="G48" s="279"/>
      <c r="H48" s="134">
        <v>4</v>
      </c>
      <c r="I48" s="274">
        <f t="shared" si="2"/>
        <v>50</v>
      </c>
      <c r="J48" s="275"/>
      <c r="K48" s="275"/>
      <c r="L48" s="276"/>
    </row>
    <row r="49" spans="2:12" s="136" customFormat="1" ht="24.75" customHeight="1" thickBot="1" x14ac:dyDescent="0.3">
      <c r="B49" s="172" t="s">
        <v>191</v>
      </c>
      <c r="C49" s="133" t="s">
        <v>318</v>
      </c>
      <c r="D49" s="134">
        <v>10</v>
      </c>
      <c r="E49" s="277" t="s">
        <v>319</v>
      </c>
      <c r="F49" s="278"/>
      <c r="G49" s="279"/>
      <c r="H49" s="134">
        <v>5</v>
      </c>
      <c r="I49" s="274">
        <f t="shared" si="2"/>
        <v>50</v>
      </c>
      <c r="J49" s="275"/>
      <c r="K49" s="275"/>
      <c r="L49" s="276"/>
    </row>
    <row r="50" spans="2:12" s="136" customFormat="1" ht="33.75" customHeight="1" thickBot="1" x14ac:dyDescent="0.3">
      <c r="B50" s="156" t="s">
        <v>296</v>
      </c>
      <c r="C50" s="133" t="s">
        <v>240</v>
      </c>
      <c r="D50" s="134">
        <v>24</v>
      </c>
      <c r="E50" s="277" t="s">
        <v>297</v>
      </c>
      <c r="F50" s="278"/>
      <c r="G50" s="279"/>
      <c r="H50" s="134">
        <v>10</v>
      </c>
      <c r="I50" s="274">
        <f t="shared" si="2"/>
        <v>58.333333333333329</v>
      </c>
      <c r="J50" s="275"/>
      <c r="K50" s="275"/>
      <c r="L50" s="276"/>
    </row>
    <row r="51" spans="2:12" s="136" customFormat="1" ht="22.5" customHeight="1" thickBot="1" x14ac:dyDescent="0.3">
      <c r="B51" s="157" t="s">
        <v>242</v>
      </c>
      <c r="C51" s="138" t="s">
        <v>243</v>
      </c>
      <c r="D51" s="148">
        <v>6</v>
      </c>
      <c r="E51" s="277" t="s">
        <v>244</v>
      </c>
      <c r="F51" s="278"/>
      <c r="G51" s="279"/>
      <c r="H51" s="148">
        <v>3</v>
      </c>
      <c r="I51" s="274">
        <f t="shared" si="2"/>
        <v>50</v>
      </c>
      <c r="J51" s="275"/>
      <c r="K51" s="275"/>
      <c r="L51" s="276"/>
    </row>
    <row r="52" spans="2:12" s="136" customFormat="1" ht="16.5" thickBot="1" x14ac:dyDescent="0.3">
      <c r="B52" s="157" t="s">
        <v>282</v>
      </c>
      <c r="C52" s="138" t="s">
        <v>283</v>
      </c>
      <c r="D52" s="148">
        <v>3.6</v>
      </c>
      <c r="E52" s="277" t="s">
        <v>284</v>
      </c>
      <c r="F52" s="278"/>
      <c r="G52" s="279"/>
      <c r="H52" s="148">
        <v>3</v>
      </c>
      <c r="I52" s="274">
        <f t="shared" ref="I52:I53" si="6">100-H52/D52*100</f>
        <v>16.666666666666671</v>
      </c>
      <c r="J52" s="275"/>
      <c r="K52" s="275"/>
      <c r="L52" s="276"/>
    </row>
    <row r="53" spans="2:12" s="136" customFormat="1" ht="16.5" thickBot="1" x14ac:dyDescent="0.3">
      <c r="B53" s="157" t="s">
        <v>290</v>
      </c>
      <c r="C53" s="138" t="s">
        <v>291</v>
      </c>
      <c r="D53" s="148">
        <v>6.3</v>
      </c>
      <c r="E53" s="277" t="s">
        <v>292</v>
      </c>
      <c r="F53" s="278"/>
      <c r="G53" s="279"/>
      <c r="H53" s="148">
        <v>3</v>
      </c>
      <c r="I53" s="274">
        <f t="shared" si="6"/>
        <v>52.38095238095238</v>
      </c>
      <c r="J53" s="275"/>
      <c r="K53" s="275"/>
      <c r="L53" s="276"/>
    </row>
    <row r="54" spans="2:12" ht="31.5" customHeight="1" thickBot="1" x14ac:dyDescent="0.3">
      <c r="B54" s="157" t="s">
        <v>273</v>
      </c>
      <c r="C54" s="138" t="s">
        <v>240</v>
      </c>
      <c r="D54" s="148">
        <v>4.4000000000000004</v>
      </c>
      <c r="E54" s="302" t="s">
        <v>241</v>
      </c>
      <c r="F54" s="303"/>
      <c r="G54" s="304"/>
      <c r="H54" s="148">
        <v>3.5</v>
      </c>
      <c r="I54" s="274">
        <f t="shared" si="2"/>
        <v>20.454545454545453</v>
      </c>
      <c r="J54" s="275"/>
      <c r="K54" s="275"/>
      <c r="L54" s="276"/>
    </row>
    <row r="55" spans="2:12" ht="16.5" customHeight="1" thickBot="1" x14ac:dyDescent="0.3">
      <c r="B55" s="293"/>
      <c r="C55" s="294"/>
      <c r="D55" s="294"/>
      <c r="E55" s="294"/>
      <c r="F55" s="294"/>
      <c r="G55" s="294"/>
      <c r="H55" s="294"/>
      <c r="I55" s="294"/>
      <c r="J55" s="294"/>
      <c r="K55" s="294"/>
      <c r="L55" s="295"/>
    </row>
    <row r="56" spans="2:12" ht="16.5" thickBot="1" x14ac:dyDescent="0.3">
      <c r="B56" s="296" t="s">
        <v>251</v>
      </c>
      <c r="C56" s="297"/>
      <c r="D56" s="297"/>
      <c r="E56" s="297"/>
      <c r="F56" s="297"/>
      <c r="G56" s="297"/>
      <c r="H56" s="297"/>
      <c r="I56" s="297"/>
      <c r="J56" s="297"/>
      <c r="K56" s="297"/>
      <c r="L56" s="298"/>
    </row>
    <row r="57" spans="2:12" ht="15.75" customHeight="1" thickBot="1" x14ac:dyDescent="0.3">
      <c r="B57" s="173" t="s">
        <v>324</v>
      </c>
      <c r="C57" s="173" t="s">
        <v>325</v>
      </c>
      <c r="D57" s="175"/>
      <c r="E57" s="299" t="s">
        <v>333</v>
      </c>
      <c r="F57" s="300"/>
      <c r="G57" s="300"/>
      <c r="H57" s="300"/>
      <c r="I57" s="300"/>
      <c r="J57" s="300"/>
      <c r="K57" s="300"/>
      <c r="L57" s="301"/>
    </row>
    <row r="58" spans="2:12" ht="15.75" customHeight="1" thickBot="1" x14ac:dyDescent="0.3">
      <c r="B58" s="293"/>
      <c r="C58" s="294"/>
      <c r="D58" s="294"/>
      <c r="E58" s="294"/>
      <c r="F58" s="294"/>
      <c r="G58" s="294"/>
      <c r="H58" s="294"/>
      <c r="I58" s="294"/>
      <c r="J58" s="294"/>
      <c r="K58" s="294"/>
      <c r="L58" s="295"/>
    </row>
    <row r="59" spans="2:12" ht="15.75" customHeight="1" thickBot="1" x14ac:dyDescent="0.3">
      <c r="B59" s="290" t="s">
        <v>252</v>
      </c>
      <c r="C59" s="291"/>
      <c r="D59" s="291"/>
      <c r="E59" s="291"/>
      <c r="F59" s="291"/>
      <c r="G59" s="291"/>
      <c r="H59" s="291"/>
      <c r="I59" s="291"/>
      <c r="J59" s="291"/>
      <c r="K59" s="291"/>
      <c r="L59" s="292"/>
    </row>
    <row r="60" spans="2:12" ht="15.75" customHeight="1" thickBot="1" x14ac:dyDescent="0.3">
      <c r="B60" s="172" t="s">
        <v>178</v>
      </c>
      <c r="C60" s="140" t="s">
        <v>301</v>
      </c>
      <c r="D60" s="184"/>
      <c r="E60" s="289" t="s">
        <v>256</v>
      </c>
      <c r="F60" s="289"/>
      <c r="G60" s="289"/>
      <c r="H60" s="289"/>
      <c r="I60" s="289"/>
      <c r="J60" s="289"/>
      <c r="K60" s="289"/>
      <c r="L60" s="289"/>
    </row>
    <row r="61" spans="2:12" ht="15.75" customHeight="1" thickBot="1" x14ac:dyDescent="0.3">
      <c r="B61" s="172" t="s">
        <v>194</v>
      </c>
      <c r="C61" s="140" t="s">
        <v>326</v>
      </c>
      <c r="D61" s="184"/>
      <c r="E61" s="289" t="s">
        <v>255</v>
      </c>
      <c r="F61" s="289"/>
      <c r="G61" s="289"/>
      <c r="H61" s="289"/>
      <c r="I61" s="289"/>
      <c r="J61" s="289"/>
      <c r="K61" s="289"/>
      <c r="L61" s="289"/>
    </row>
    <row r="62" spans="2:12" ht="15.75" customHeight="1" thickBot="1" x14ac:dyDescent="0.3">
      <c r="B62" s="157" t="s">
        <v>242</v>
      </c>
      <c r="C62" s="138" t="s">
        <v>243</v>
      </c>
      <c r="D62" s="184"/>
      <c r="E62" s="289" t="s">
        <v>256</v>
      </c>
      <c r="F62" s="289"/>
      <c r="G62" s="289"/>
      <c r="H62" s="289"/>
      <c r="I62" s="289"/>
      <c r="J62" s="289"/>
      <c r="K62" s="289"/>
      <c r="L62" s="289"/>
    </row>
    <row r="63" spans="2:12" ht="15.75" customHeight="1" thickBot="1" x14ac:dyDescent="0.3">
      <c r="B63" s="147" t="s">
        <v>253</v>
      </c>
      <c r="C63" s="147" t="s">
        <v>254</v>
      </c>
      <c r="D63" s="184"/>
      <c r="E63" s="289" t="s">
        <v>256</v>
      </c>
      <c r="F63" s="289"/>
      <c r="G63" s="289"/>
      <c r="H63" s="289"/>
      <c r="I63" s="289"/>
      <c r="J63" s="289"/>
      <c r="K63" s="289"/>
      <c r="L63" s="289"/>
    </row>
    <row r="64" spans="2:12" ht="15.75" customHeight="1" thickBot="1" x14ac:dyDescent="0.3"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5"/>
    </row>
    <row r="65" spans="2:12" ht="15.75" customHeight="1" thickBot="1" x14ac:dyDescent="0.3">
      <c r="B65" s="305" t="s">
        <v>269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8"/>
    </row>
    <row r="66" spans="2:12" s="187" customFormat="1" ht="34.5" customHeight="1" thickBot="1" x14ac:dyDescent="0.3">
      <c r="B66" s="185" t="s">
        <v>206</v>
      </c>
      <c r="C66" s="185" t="s">
        <v>235</v>
      </c>
      <c r="D66" s="186"/>
      <c r="E66" s="289" t="s">
        <v>331</v>
      </c>
      <c r="F66" s="289"/>
      <c r="G66" s="289"/>
      <c r="H66" s="289"/>
      <c r="I66" s="289"/>
      <c r="J66" s="289"/>
      <c r="K66" s="289"/>
      <c r="L66" s="289"/>
    </row>
    <row r="67" spans="2:12" s="187" customFormat="1" ht="21" customHeight="1" thickBot="1" x14ac:dyDescent="0.3">
      <c r="B67" s="154" t="s">
        <v>279</v>
      </c>
      <c r="C67" s="185" t="s">
        <v>280</v>
      </c>
      <c r="D67" s="186"/>
      <c r="E67" s="289" t="s">
        <v>331</v>
      </c>
      <c r="F67" s="289"/>
      <c r="G67" s="289"/>
      <c r="H67" s="289"/>
      <c r="I67" s="289"/>
      <c r="J67" s="289"/>
      <c r="K67" s="289"/>
      <c r="L67" s="289"/>
    </row>
    <row r="68" spans="2:12" s="187" customFormat="1" ht="15.75" customHeight="1" thickBot="1" x14ac:dyDescent="0.3">
      <c r="B68" s="156" t="s">
        <v>207</v>
      </c>
      <c r="C68" s="133" t="s">
        <v>285</v>
      </c>
      <c r="D68" s="186"/>
      <c r="E68" s="289" t="s">
        <v>331</v>
      </c>
      <c r="F68" s="289"/>
      <c r="G68" s="289"/>
      <c r="H68" s="289"/>
      <c r="I68" s="289"/>
      <c r="J68" s="289"/>
      <c r="K68" s="289"/>
      <c r="L68" s="289"/>
    </row>
    <row r="69" spans="2:12" s="187" customFormat="1" ht="15.75" customHeight="1" thickBot="1" x14ac:dyDescent="0.3">
      <c r="B69" s="185" t="s">
        <v>168</v>
      </c>
      <c r="C69" s="133" t="s">
        <v>289</v>
      </c>
      <c r="D69" s="186"/>
      <c r="E69" s="289" t="s">
        <v>331</v>
      </c>
      <c r="F69" s="289"/>
      <c r="G69" s="289"/>
      <c r="H69" s="289"/>
      <c r="I69" s="289"/>
      <c r="J69" s="289"/>
      <c r="K69" s="289"/>
      <c r="L69" s="289"/>
    </row>
    <row r="70" spans="2:12" s="187" customFormat="1" ht="15.75" customHeight="1" thickBot="1" x14ac:dyDescent="0.3">
      <c r="B70" s="174" t="s">
        <v>294</v>
      </c>
      <c r="C70" s="141" t="s">
        <v>246</v>
      </c>
      <c r="D70" s="186"/>
      <c r="E70" s="289" t="s">
        <v>331</v>
      </c>
      <c r="F70" s="289"/>
      <c r="G70" s="289"/>
      <c r="H70" s="289"/>
      <c r="I70" s="289"/>
      <c r="J70" s="289"/>
      <c r="K70" s="289"/>
      <c r="L70" s="289"/>
    </row>
    <row r="71" spans="2:12" s="187" customFormat="1" ht="15.75" customHeight="1" thickBot="1" x14ac:dyDescent="0.3">
      <c r="B71" s="185" t="s">
        <v>208</v>
      </c>
      <c r="C71" s="141" t="s">
        <v>236</v>
      </c>
      <c r="D71" s="186"/>
      <c r="E71" s="289" t="s">
        <v>331</v>
      </c>
      <c r="F71" s="289"/>
      <c r="G71" s="289"/>
      <c r="H71" s="289"/>
      <c r="I71" s="289"/>
      <c r="J71" s="289"/>
      <c r="K71" s="289"/>
      <c r="L71" s="289"/>
    </row>
    <row r="72" spans="2:12" s="187" customFormat="1" ht="15.75" customHeight="1" thickBot="1" x14ac:dyDescent="0.3">
      <c r="B72" s="173" t="s">
        <v>249</v>
      </c>
      <c r="C72" s="141" t="s">
        <v>250</v>
      </c>
      <c r="D72" s="186"/>
      <c r="E72" s="289" t="s">
        <v>331</v>
      </c>
      <c r="F72" s="289"/>
      <c r="G72" s="289"/>
      <c r="H72" s="289"/>
      <c r="I72" s="289"/>
      <c r="J72" s="289"/>
      <c r="K72" s="289"/>
      <c r="L72" s="289"/>
    </row>
    <row r="73" spans="2:12" s="187" customFormat="1" ht="15.75" customHeight="1" thickBot="1" x14ac:dyDescent="0.3">
      <c r="B73" s="185" t="s">
        <v>210</v>
      </c>
      <c r="C73" s="141" t="s">
        <v>305</v>
      </c>
      <c r="D73" s="186"/>
      <c r="E73" s="289" t="s">
        <v>331</v>
      </c>
      <c r="F73" s="289"/>
      <c r="G73" s="289"/>
      <c r="H73" s="289"/>
      <c r="I73" s="289"/>
      <c r="J73" s="289"/>
      <c r="K73" s="289"/>
      <c r="L73" s="289"/>
    </row>
    <row r="74" spans="2:12" s="187" customFormat="1" ht="15.75" customHeight="1" thickBot="1" x14ac:dyDescent="0.3">
      <c r="B74" s="147" t="s">
        <v>212</v>
      </c>
      <c r="C74" s="141" t="s">
        <v>308</v>
      </c>
      <c r="D74" s="186"/>
      <c r="E74" s="289" t="s">
        <v>331</v>
      </c>
      <c r="F74" s="289"/>
      <c r="G74" s="289"/>
      <c r="H74" s="289"/>
      <c r="I74" s="289"/>
      <c r="J74" s="289"/>
      <c r="K74" s="289"/>
      <c r="L74" s="289"/>
    </row>
    <row r="75" spans="2:12" s="187" customFormat="1" ht="15.75" customHeight="1" thickBot="1" x14ac:dyDescent="0.3">
      <c r="B75" s="179" t="s">
        <v>191</v>
      </c>
      <c r="C75" s="132" t="s">
        <v>317</v>
      </c>
      <c r="D75" s="186"/>
      <c r="E75" s="289" t="s">
        <v>331</v>
      </c>
      <c r="F75" s="289"/>
      <c r="G75" s="289"/>
      <c r="H75" s="289"/>
      <c r="I75" s="289"/>
      <c r="J75" s="289"/>
      <c r="K75" s="289"/>
      <c r="L75" s="289"/>
    </row>
    <row r="76" spans="2:12" s="187" customFormat="1" ht="15.75" customHeight="1" thickBot="1" x14ac:dyDescent="0.3">
      <c r="B76" s="185" t="s">
        <v>211</v>
      </c>
      <c r="C76" s="132" t="s">
        <v>320</v>
      </c>
      <c r="D76" s="186"/>
      <c r="E76" s="289" t="s">
        <v>331</v>
      </c>
      <c r="F76" s="289"/>
      <c r="G76" s="289"/>
      <c r="H76" s="289"/>
      <c r="I76" s="289"/>
      <c r="J76" s="289"/>
      <c r="K76" s="289"/>
      <c r="L76" s="289"/>
    </row>
    <row r="77" spans="2:12" s="187" customFormat="1" ht="15.75" customHeight="1" thickBot="1" x14ac:dyDescent="0.3"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5"/>
    </row>
    <row r="78" spans="2:12" s="187" customFormat="1" ht="15.75" customHeight="1" thickBot="1" x14ac:dyDescent="0.3">
      <c r="B78" s="305" t="s">
        <v>328</v>
      </c>
      <c r="C78" s="306"/>
      <c r="D78" s="306"/>
      <c r="E78" s="306"/>
      <c r="F78" s="306"/>
      <c r="G78" s="306"/>
      <c r="H78" s="306"/>
      <c r="I78" s="306"/>
      <c r="J78" s="306"/>
      <c r="K78" s="306"/>
      <c r="L78" s="307"/>
    </row>
    <row r="79" spans="2:12" s="187" customFormat="1" ht="15.75" customHeight="1" thickBot="1" x14ac:dyDescent="0.3">
      <c r="B79" s="154" t="s">
        <v>279</v>
      </c>
      <c r="C79" s="185" t="s">
        <v>280</v>
      </c>
      <c r="D79" s="186"/>
      <c r="E79" s="289" t="s">
        <v>332</v>
      </c>
      <c r="F79" s="289"/>
      <c r="G79" s="289"/>
      <c r="H79" s="289"/>
      <c r="I79" s="289"/>
      <c r="J79" s="289"/>
      <c r="K79" s="289"/>
      <c r="L79" s="289"/>
    </row>
    <row r="80" spans="2:12" s="187" customFormat="1" ht="15.75" customHeight="1" thickBot="1" x14ac:dyDescent="0.3">
      <c r="B80" s="147" t="s">
        <v>212</v>
      </c>
      <c r="C80" s="141" t="s">
        <v>308</v>
      </c>
      <c r="D80" s="186"/>
      <c r="E80" s="289" t="s">
        <v>332</v>
      </c>
      <c r="F80" s="289"/>
      <c r="G80" s="289"/>
      <c r="H80" s="289"/>
      <c r="I80" s="289"/>
      <c r="J80" s="289"/>
      <c r="K80" s="289"/>
      <c r="L80" s="289"/>
    </row>
    <row r="81" spans="2:12" ht="15.75" customHeight="1" thickBot="1" x14ac:dyDescent="0.3"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5"/>
    </row>
    <row r="82" spans="2:12" ht="15.75" customHeight="1" thickBot="1" x14ac:dyDescent="0.3">
      <c r="B82" s="305" t="s">
        <v>329</v>
      </c>
      <c r="C82" s="306"/>
      <c r="D82" s="306"/>
      <c r="E82" s="306"/>
      <c r="F82" s="306"/>
      <c r="G82" s="306"/>
      <c r="H82" s="306"/>
      <c r="I82" s="306"/>
      <c r="J82" s="306"/>
      <c r="K82" s="306"/>
      <c r="L82" s="307"/>
    </row>
    <row r="83" spans="2:12" ht="15.75" customHeight="1" thickBot="1" x14ac:dyDescent="0.3">
      <c r="B83" s="188" t="s">
        <v>175</v>
      </c>
      <c r="C83" s="189" t="s">
        <v>237</v>
      </c>
      <c r="D83" s="190"/>
      <c r="E83" s="289" t="s">
        <v>336</v>
      </c>
      <c r="F83" s="289"/>
      <c r="G83" s="289"/>
      <c r="H83" s="289"/>
      <c r="I83" s="289"/>
      <c r="J83" s="289"/>
      <c r="K83" s="289"/>
      <c r="L83" s="289"/>
    </row>
    <row r="84" spans="2:12" ht="15.75" customHeight="1" thickBot="1" x14ac:dyDescent="0.3">
      <c r="B84" s="185" t="s">
        <v>270</v>
      </c>
      <c r="C84" s="185" t="s">
        <v>327</v>
      </c>
      <c r="D84" s="190"/>
      <c r="E84" s="289" t="s">
        <v>336</v>
      </c>
      <c r="F84" s="289"/>
      <c r="G84" s="289"/>
      <c r="H84" s="289"/>
      <c r="I84" s="289"/>
      <c r="J84" s="289"/>
      <c r="K84" s="289"/>
      <c r="L84" s="289"/>
    </row>
    <row r="85" spans="2:12" ht="15.75" customHeight="1" thickBot="1" x14ac:dyDescent="0.3"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5"/>
    </row>
    <row r="86" spans="2:12" ht="16.5" thickBot="1" x14ac:dyDescent="0.3">
      <c r="B86" s="305" t="s">
        <v>330</v>
      </c>
      <c r="C86" s="306"/>
      <c r="D86" s="306"/>
      <c r="E86" s="306"/>
      <c r="F86" s="306"/>
      <c r="G86" s="306"/>
      <c r="H86" s="306"/>
      <c r="I86" s="306"/>
      <c r="J86" s="306"/>
      <c r="K86" s="306"/>
      <c r="L86" s="307"/>
    </row>
    <row r="87" spans="2:12" ht="16.5" thickBot="1" x14ac:dyDescent="0.3">
      <c r="B87" s="280" t="s">
        <v>257</v>
      </c>
      <c r="C87" s="281"/>
      <c r="D87" s="281"/>
      <c r="E87" s="281"/>
      <c r="F87" s="281"/>
      <c r="G87" s="281"/>
      <c r="H87" s="281"/>
      <c r="I87" s="281"/>
      <c r="J87" s="281"/>
      <c r="K87" s="281"/>
      <c r="L87" s="282"/>
    </row>
    <row r="88" spans="2:12" ht="16.5" thickBot="1" x14ac:dyDescent="0.3">
      <c r="B88" s="283"/>
      <c r="C88" s="284"/>
      <c r="D88" s="284"/>
      <c r="E88" s="284"/>
      <c r="F88" s="284"/>
      <c r="G88" s="284"/>
      <c r="H88" s="284"/>
      <c r="I88" s="284"/>
      <c r="J88" s="284"/>
      <c r="K88" s="284"/>
      <c r="L88" s="285"/>
    </row>
    <row r="89" spans="2:12" s="136" customFormat="1" ht="0.75" customHeight="1" x14ac:dyDescent="0.25"/>
    <row r="90" spans="2:12" s="136" customFormat="1" ht="42" customHeight="1" thickBot="1" x14ac:dyDescent="0.3">
      <c r="B90" s="286" t="s">
        <v>258</v>
      </c>
      <c r="C90" s="287"/>
      <c r="D90" s="287"/>
      <c r="E90" s="287"/>
      <c r="F90" s="287"/>
      <c r="G90" s="287"/>
      <c r="H90" s="287"/>
      <c r="I90" s="287"/>
      <c r="J90" s="287"/>
      <c r="K90" s="287"/>
      <c r="L90" s="288"/>
    </row>
    <row r="91" spans="2:12" s="136" customFormat="1" ht="49.5" customHeight="1" thickBot="1" x14ac:dyDescent="0.3">
      <c r="B91" s="286" t="s">
        <v>259</v>
      </c>
      <c r="C91" s="287"/>
      <c r="D91" s="287"/>
      <c r="E91" s="287"/>
      <c r="F91" s="287"/>
      <c r="G91" s="287"/>
      <c r="H91" s="287"/>
      <c r="I91" s="287"/>
      <c r="J91" s="287"/>
      <c r="K91" s="287"/>
      <c r="L91" s="288"/>
    </row>
  </sheetData>
  <mergeCells count="106">
    <mergeCell ref="E18:L18"/>
    <mergeCell ref="E17:L17"/>
    <mergeCell ref="E19:L19"/>
    <mergeCell ref="E20:L20"/>
    <mergeCell ref="E21:L21"/>
    <mergeCell ref="B86:L86"/>
    <mergeCell ref="E83:L83"/>
    <mergeCell ref="E84:L84"/>
    <mergeCell ref="B65:L65"/>
    <mergeCell ref="B81:L81"/>
    <mergeCell ref="I52:L52"/>
    <mergeCell ref="I53:L53"/>
    <mergeCell ref="B58:L58"/>
    <mergeCell ref="E31:L31"/>
    <mergeCell ref="E32:L32"/>
    <mergeCell ref="E25:L25"/>
    <mergeCell ref="E26:L26"/>
    <mergeCell ref="E27:L27"/>
    <mergeCell ref="E28:L28"/>
    <mergeCell ref="E29:L29"/>
    <mergeCell ref="E30:L30"/>
    <mergeCell ref="B23:L23"/>
    <mergeCell ref="E24:L24"/>
    <mergeCell ref="I50:L50"/>
    <mergeCell ref="E62:L62"/>
    <mergeCell ref="E63:L63"/>
    <mergeCell ref="B64:L64"/>
    <mergeCell ref="E67:L67"/>
    <mergeCell ref="E69:L69"/>
    <mergeCell ref="E70:L70"/>
    <mergeCell ref="E71:L71"/>
    <mergeCell ref="E72:L72"/>
    <mergeCell ref="E73:L73"/>
    <mergeCell ref="E74:L74"/>
    <mergeCell ref="E75:L75"/>
    <mergeCell ref="E76:L76"/>
    <mergeCell ref="B77:L77"/>
    <mergeCell ref="B85:L85"/>
    <mergeCell ref="E79:L79"/>
    <mergeCell ref="E80:L80"/>
    <mergeCell ref="B78:L78"/>
    <mergeCell ref="B82:L82"/>
    <mergeCell ref="B87:L87"/>
    <mergeCell ref="B88:L88"/>
    <mergeCell ref="B90:L90"/>
    <mergeCell ref="B91:L91"/>
    <mergeCell ref="E36:G36"/>
    <mergeCell ref="E60:L60"/>
    <mergeCell ref="E52:G52"/>
    <mergeCell ref="B59:L59"/>
    <mergeCell ref="E66:L66"/>
    <mergeCell ref="E68:L68"/>
    <mergeCell ref="E61:L61"/>
    <mergeCell ref="B55:L55"/>
    <mergeCell ref="B56:L56"/>
    <mergeCell ref="E57:L57"/>
    <mergeCell ref="E51:G51"/>
    <mergeCell ref="I51:L51"/>
    <mergeCell ref="E54:G54"/>
    <mergeCell ref="I54:L54"/>
    <mergeCell ref="E53:G53"/>
    <mergeCell ref="E48:G48"/>
    <mergeCell ref="I48:L48"/>
    <mergeCell ref="E49:G49"/>
    <mergeCell ref="I49:L49"/>
    <mergeCell ref="E50:G50"/>
    <mergeCell ref="E46:G46"/>
    <mergeCell ref="I46:L46"/>
    <mergeCell ref="E47:G47"/>
    <mergeCell ref="I47:L47"/>
    <mergeCell ref="E45:G45"/>
    <mergeCell ref="I45:L45"/>
    <mergeCell ref="E43:G43"/>
    <mergeCell ref="I43:L43"/>
    <mergeCell ref="E44:G44"/>
    <mergeCell ref="I44:L44"/>
    <mergeCell ref="I37:L37"/>
    <mergeCell ref="I38:L38"/>
    <mergeCell ref="I39:L39"/>
    <mergeCell ref="I40:L40"/>
    <mergeCell ref="E42:G42"/>
    <mergeCell ref="I42:L42"/>
    <mergeCell ref="E41:G41"/>
    <mergeCell ref="B34:L34"/>
    <mergeCell ref="E35:G35"/>
    <mergeCell ref="I35:L35"/>
    <mergeCell ref="I36:L36"/>
    <mergeCell ref="I41:L41"/>
    <mergeCell ref="E15:L15"/>
    <mergeCell ref="E16:L16"/>
    <mergeCell ref="E12:L12"/>
    <mergeCell ref="E13:L13"/>
    <mergeCell ref="E14:L14"/>
    <mergeCell ref="B6:L6"/>
    <mergeCell ref="B2:L2"/>
    <mergeCell ref="B3:H3"/>
    <mergeCell ref="I3:L3"/>
    <mergeCell ref="C4:E4"/>
    <mergeCell ref="G4:I4"/>
    <mergeCell ref="C5:D5"/>
    <mergeCell ref="E5:H5"/>
    <mergeCell ref="I5:L5"/>
    <mergeCell ref="E8:L8"/>
    <mergeCell ref="E9:L9"/>
    <mergeCell ref="E10:L10"/>
    <mergeCell ref="E11:L11"/>
  </mergeCells>
  <pageMargins left="0.31496062992125984" right="0.11811023622047245" top="0.35433070866141736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Предельные величины ХЕ</vt:lpstr>
      <vt:lpstr>Колораж</vt:lpstr>
      <vt:lpstr>Меню СД</vt:lpstr>
      <vt:lpstr>Расчёт ХЭХ</vt:lpstr>
      <vt:lpstr>соотношение ЭЦ</vt:lpstr>
      <vt:lpstr>Коррекция сахара и жира</vt:lpstr>
      <vt:lpstr>'Меню СД'!Область_печати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Юлия Владимировна Дегтярёва</cp:lastModifiedBy>
  <cp:lastPrinted>2024-09-26T05:59:53Z</cp:lastPrinted>
  <dcterms:created xsi:type="dcterms:W3CDTF">2021-04-22T12:05:19Z</dcterms:created>
  <dcterms:modified xsi:type="dcterms:W3CDTF">2024-09-26T14:10:11Z</dcterms:modified>
</cp:coreProperties>
</file>